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mc:AlternateContent xmlns:mc="http://schemas.openxmlformats.org/markup-compatibility/2006">
    <mc:Choice Requires="x15">
      <x15ac:absPath xmlns:x15ac="http://schemas.microsoft.com/office/spreadsheetml/2010/11/ac" url="U:\★業務担当★\調査関係\【R５年度】\R4決算経営比較分析1.25まで\"/>
    </mc:Choice>
  </mc:AlternateContent>
  <xr:revisionPtr revIDLastSave="0" documentId="13_ncr:1_{393C1BC0-E4FB-45F6-BC5B-B870C7E1AD16}" xr6:coauthVersionLast="36" xr6:coauthVersionMax="36" xr10:uidLastSave="{00000000-0000-0000-0000-000000000000}"/>
  <workbookProtection workbookAlgorithmName="SHA-512" workbookHashValue="zYrTJltwQnpGCveP4AyIfhnx8k9dj379NdjdHs8P+UsuxLAHgT6A3KQxK1aj8xhm80KLoDy09L7AaN3Bj8RGug==" workbookSaltValue="kNIqQ/SpuAMbe1G0iJe6c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<sst xmlns="http://schemas.openxmlformats.org/spreadsheetml/2006/main" count="228" uniqueCount="114">
  <si>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</si>
  <si>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</si>
  <si>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</si>
  <si>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</si>
  <si>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</si>
  <si>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</si>
  <si>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</si>
  <si>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</si>
  <si>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</si>
  <si>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</si>
  <si>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</si>
  <si>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</si>
  <si>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</si>
  <si>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</si>
  <si>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</si>
  <si>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</si>
  <si>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</si>
  <si>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</si>
  <si>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</si>
  <si>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</si>
  <si>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</si>
  <si>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</si>
  <si>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</si>
  <si>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</si>
  <si>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</si>
  <si>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</si>
  <si>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</si>
  <si>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</si>
  <si>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</si>
  <si>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</si>
  <si>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</si>
  <si>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</si>
  <si>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</si>
  <si>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</si>
  <si>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</si>
  <si>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</si>
  <si>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</si>
  <si>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</si>
  <si>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</si>
  <si>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</si>
  <si>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</si>
  <si>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</si>
  <si>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</si>
  <si>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</si>
  <si>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</si>
  <si>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</si>
  <si>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</si>
  <si>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</si>
  <si>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</si>
  <si>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</si>
  <si>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</si>
  <si>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</si>
  <si>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</si>
  <si>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</si>
  <si>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</si>
  <si>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</si>
  <si>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</si>
  <si>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</si>
  <si>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</si>
  <si>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</si>
  <si>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</si>
  <si>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</si>
  <si>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</si>
  <si>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</si>
  <si>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</si>
  <si>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</si>
  <si>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</si>
  <si>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</si>
  <si>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</si>
  <si>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</si>
  <si>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</si>
  <si>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</si>
  <si>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</si>
  <si>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</si>
  <si>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</si>
  <si>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</si>
  <si>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</si>
  <si>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</si>
  <si>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</si>
  <si>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</si>
  <si>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</si>
  <si>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</si>
  <si>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</si>
  <si>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</si>
  <si>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</si>
  <si>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</si>
  <si>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</si>
  <si>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</si>
  <si>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</si>
  <si>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</si>
  <si>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</si>
  <si>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</si>
  <si>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</si>
  <si>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足寄町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</si>
  <si>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</si>
  <si>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</si>
  <si>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</si>
  <si>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</si>
  <si>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</si>
  <si>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</si>
  <si>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</si>
  <si>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</si>
  <si>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</si>
  <si>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</si>
  <si>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</si>
  <si>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</si>
  <si>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</si>
  <si>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</si>
  <si>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</si>
  <si>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</si>
  <si>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</si>
  <si>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有形固定資産減価償却率及び管路経年化率については前年比を上回り、施設等の老朽化が進んでいます。
　管路更新率は老朽化した管路から自己財源での更新を行ってきており、今後も総合計画に沿った計画的な更新を進めていきます。</t>
    <rPh sb="1" eb="3">
      <t>ユウケイ</t>
    </rPh>
    <rPh sb="3" eb="5">
      <t>コテイ</t>
    </rPh>
    <rPh sb="5" eb="7">
      <t>シサン</t>
    </rPh>
    <rPh sb="7" eb="9">
      <t>ゲンカ</t>
    </rPh>
    <rPh sb="9" eb="11">
      <t>ショウキャク</t>
    </rPh>
    <rPh sb="11" eb="12">
      <t>リツ</t>
    </rPh>
    <rPh sb="12" eb="13">
      <t>オヨ</t>
    </rPh>
    <rPh sb="14" eb="16">
      <t>カンロ</t>
    </rPh>
    <rPh sb="16" eb="18">
      <t>ケイネン</t>
    </rPh>
    <rPh sb="18" eb="19">
      <t>カ</t>
    </rPh>
    <rPh sb="19" eb="20">
      <t>リツ</t>
    </rPh>
    <rPh sb="25" eb="28">
      <t>ゼンネンヒ</t>
    </rPh>
    <rPh sb="29" eb="31">
      <t>ウワマワ</t>
    </rPh>
    <rPh sb="33" eb="35">
      <t>シセツ</t>
    </rPh>
    <rPh sb="35" eb="36">
      <t>ナド</t>
    </rPh>
    <rPh sb="37" eb="40">
      <t>ロウキュウカ</t>
    </rPh>
    <rPh sb="41" eb="42">
      <t>スス</t>
    </rPh>
    <rPh sb="50" eb="52">
      <t>カンロ</t>
    </rPh>
    <rPh sb="52" eb="54">
      <t>コウシン</t>
    </rPh>
    <rPh sb="54" eb="55">
      <t>リツ</t>
    </rPh>
    <rPh sb="56" eb="59">
      <t>ロウキュウカ</t>
    </rPh>
    <rPh sb="61" eb="63">
      <t>カンロ</t>
    </rPh>
    <rPh sb="65" eb="67">
      <t>ジコ</t>
    </rPh>
    <rPh sb="67" eb="69">
      <t>ザイゲン</t>
    </rPh>
    <rPh sb="71" eb="73">
      <t>コウシン</t>
    </rPh>
    <rPh sb="74" eb="75">
      <t>オコナ</t>
    </rPh>
    <rPh sb="82" eb="84">
      <t>コンゴ</t>
    </rPh>
    <rPh sb="85" eb="87">
      <t>ソウゴウ</t>
    </rPh>
    <rPh sb="87" eb="89">
      <t>ケイカク</t>
    </rPh>
    <rPh sb="90" eb="91">
      <t>ソ</t>
    </rPh>
    <rPh sb="93" eb="96">
      <t>ケイカクテキ</t>
    </rPh>
    <rPh sb="97" eb="99">
      <t>コウシン</t>
    </rPh>
    <rPh sb="100" eb="101">
      <t>スス</t>
    </rPh>
    <phoneticPr fontId="4"/>
  </si>
  <si>
    <t>　料金回収率は、基本料金の減免による給水収益の減少から前年比を大きく下回っていますが、料金減免分を一般会計からの繰入金で補てんしたことで経常収支比率を維持しています。流動比率は前年同様に増加しており、短期的支払能力に問題はなく、企業債残高対給水収益比率についても平均を大きく下回っており、償還の負担は少ない状況です。今後は、人口減少による給水収益の減少も考慮し、企業債の発行と資産残高のバランスを取りながら計画的な投資を行っていく必要があります。
　基本料金の減免により有収率が減少し、あわせて給水原価が前年比を上回っています。施設利用率の減少も続いていることから、漏水等の改善も含め、有収率の向上に努めます。</t>
    <rPh sb="1" eb="3">
      <t>リョウキン</t>
    </rPh>
    <rPh sb="3" eb="5">
      <t>カイシュウ</t>
    </rPh>
    <rPh sb="5" eb="6">
      <t>リツ</t>
    </rPh>
    <rPh sb="8" eb="10">
      <t>キホン</t>
    </rPh>
    <rPh sb="10" eb="12">
      <t>リョウキン</t>
    </rPh>
    <rPh sb="13" eb="15">
      <t>ゲンメン</t>
    </rPh>
    <rPh sb="18" eb="20">
      <t>キュウスイ</t>
    </rPh>
    <rPh sb="20" eb="22">
      <t>シュウエキ</t>
    </rPh>
    <rPh sb="23" eb="25">
      <t>ゲンショウ</t>
    </rPh>
    <rPh sb="27" eb="30">
      <t>ゼンネンヒ</t>
    </rPh>
    <rPh sb="31" eb="32">
      <t>オオ</t>
    </rPh>
    <rPh sb="34" eb="36">
      <t>シタマワ</t>
    </rPh>
    <rPh sb="43" eb="45">
      <t>リョウキン</t>
    </rPh>
    <rPh sb="45" eb="47">
      <t>ゲンメン</t>
    </rPh>
    <rPh sb="47" eb="48">
      <t>ブン</t>
    </rPh>
    <rPh sb="49" eb="51">
      <t>イッパン</t>
    </rPh>
    <rPh sb="51" eb="53">
      <t>カイケイ</t>
    </rPh>
    <rPh sb="56" eb="58">
      <t>クリイレ</t>
    </rPh>
    <rPh sb="58" eb="59">
      <t>キン</t>
    </rPh>
    <rPh sb="60" eb="61">
      <t>ホ</t>
    </rPh>
    <rPh sb="68" eb="70">
      <t>ケイジョウ</t>
    </rPh>
    <rPh sb="70" eb="72">
      <t>シュウシ</t>
    </rPh>
    <rPh sb="72" eb="74">
      <t>ヒリツ</t>
    </rPh>
    <rPh sb="75" eb="77">
      <t>イジ</t>
    </rPh>
    <rPh sb="83" eb="85">
      <t>リュウドウ</t>
    </rPh>
    <rPh sb="85" eb="87">
      <t>ヒリツ</t>
    </rPh>
    <rPh sb="88" eb="90">
      <t>ゼンネン</t>
    </rPh>
    <rPh sb="90" eb="92">
      <t>ドウヨウ</t>
    </rPh>
    <rPh sb="93" eb="95">
      <t>ゾウカ</t>
    </rPh>
    <rPh sb="100" eb="103">
      <t>タンキテキ</t>
    </rPh>
    <rPh sb="103" eb="105">
      <t>シハラ</t>
    </rPh>
    <rPh sb="105" eb="107">
      <t>ノウリョク</t>
    </rPh>
    <rPh sb="108" eb="110">
      <t>モンダイ</t>
    </rPh>
    <rPh sb="114" eb="116">
      <t>キギョウ</t>
    </rPh>
    <rPh sb="116" eb="117">
      <t>サイ</t>
    </rPh>
    <rPh sb="117" eb="119">
      <t>ザンダカ</t>
    </rPh>
    <rPh sb="119" eb="120">
      <t>タイ</t>
    </rPh>
    <rPh sb="120" eb="122">
      <t>キュウスイ</t>
    </rPh>
    <rPh sb="122" eb="124">
      <t>シュウエキ</t>
    </rPh>
    <rPh sb="124" eb="126">
      <t>ヒリツ</t>
    </rPh>
    <rPh sb="131" eb="133">
      <t>ヘイキン</t>
    </rPh>
    <rPh sb="134" eb="135">
      <t>オオ</t>
    </rPh>
    <rPh sb="137" eb="139">
      <t>シタマワ</t>
    </rPh>
    <rPh sb="144" eb="146">
      <t>ショウカン</t>
    </rPh>
    <rPh sb="147" eb="149">
      <t>フタン</t>
    </rPh>
    <rPh sb="150" eb="151">
      <t>スク</t>
    </rPh>
    <rPh sb="153" eb="155">
      <t>ジョウキョウ</t>
    </rPh>
    <rPh sb="158" eb="160">
      <t>コンゴ</t>
    </rPh>
    <rPh sb="162" eb="164">
      <t>ジンコウ</t>
    </rPh>
    <rPh sb="164" eb="166">
      <t>ゲンショウ</t>
    </rPh>
    <rPh sb="169" eb="171">
      <t>キュウスイ</t>
    </rPh>
    <rPh sb="171" eb="173">
      <t>シュウエキ</t>
    </rPh>
    <rPh sb="174" eb="176">
      <t>ゲンショウ</t>
    </rPh>
    <rPh sb="177" eb="179">
      <t>コウリョ</t>
    </rPh>
    <rPh sb="181" eb="183">
      <t>キギョウ</t>
    </rPh>
    <rPh sb="183" eb="184">
      <t>サイ</t>
    </rPh>
    <rPh sb="185" eb="187">
      <t>ハッコウ</t>
    </rPh>
    <rPh sb="188" eb="190">
      <t>シサン</t>
    </rPh>
    <rPh sb="190" eb="192">
      <t>ザンダカ</t>
    </rPh>
    <rPh sb="198" eb="199">
      <t>ト</t>
    </rPh>
    <rPh sb="203" eb="206">
      <t>ケイカクテキ</t>
    </rPh>
    <rPh sb="207" eb="209">
      <t>トウシ</t>
    </rPh>
    <rPh sb="210" eb="211">
      <t>オコナ</t>
    </rPh>
    <rPh sb="215" eb="217">
      <t>ヒツヨウ</t>
    </rPh>
    <rPh sb="225" eb="227">
      <t>キホン</t>
    </rPh>
    <rPh sb="227" eb="229">
      <t>リョウキン</t>
    </rPh>
    <rPh sb="230" eb="232">
      <t>ゲンメン</t>
    </rPh>
    <rPh sb="235" eb="238">
      <t>ユウシュウリツ</t>
    </rPh>
    <rPh sb="239" eb="241">
      <t>ゲンショウ</t>
    </rPh>
    <rPh sb="247" eb="249">
      <t>キュウスイ</t>
    </rPh>
    <rPh sb="249" eb="251">
      <t>ゲンカ</t>
    </rPh>
    <rPh sb="252" eb="255">
      <t>ゼンネンヒ</t>
    </rPh>
    <rPh sb="256" eb="258">
      <t>ウワマワ</t>
    </rPh>
    <rPh sb="264" eb="266">
      <t>シセツ</t>
    </rPh>
    <rPh sb="266" eb="268">
      <t>リヨウ</t>
    </rPh>
    <rPh sb="268" eb="269">
      <t>リツ</t>
    </rPh>
    <rPh sb="270" eb="272">
      <t>ゲンショウ</t>
    </rPh>
    <rPh sb="273" eb="274">
      <t>ツヅ</t>
    </rPh>
    <rPh sb="283" eb="285">
      <t>ロウスイ</t>
    </rPh>
    <rPh sb="285" eb="286">
      <t>ナド</t>
    </rPh>
    <rPh sb="287" eb="289">
      <t>カイゼン</t>
    </rPh>
    <rPh sb="290" eb="291">
      <t>フク</t>
    </rPh>
    <rPh sb="293" eb="296">
      <t>ユウシュウリツ</t>
    </rPh>
    <rPh sb="297" eb="299">
      <t>コウジョウ</t>
    </rPh>
    <rPh sb="300" eb="301">
      <t>ツト</t>
    </rPh>
    <phoneticPr fontId="4"/>
  </si>
  <si>
    <t>　平成29年の料金改定以降、良好な経営状況となっていますが、給水人口の減少、施設の老朽化に伴う投資が増えることは明白であり、今後は企業債の発行も視野に経営状況に見合った計画的な投資が必要になります。
　今後も料金回収率の向上、経費抑制に取り組み、経営の安定と安心安全な水の供給に努めます。</t>
    <rPh sb="1" eb="3">
      <t>ヘイセイ</t>
    </rPh>
    <rPh sb="5" eb="6">
      <t>ネン</t>
    </rPh>
    <rPh sb="7" eb="9">
      <t>リョウキン</t>
    </rPh>
    <rPh sb="9" eb="11">
      <t>カイテイ</t>
    </rPh>
    <rPh sb="11" eb="13">
      <t>イコウ</t>
    </rPh>
    <rPh sb="14" eb="16">
      <t>リョウコウ</t>
    </rPh>
    <rPh sb="17" eb="19">
      <t>ケイエイ</t>
    </rPh>
    <rPh sb="19" eb="21">
      <t>ジョウキョウ</t>
    </rPh>
    <rPh sb="30" eb="32">
      <t>キュウスイ</t>
    </rPh>
    <rPh sb="32" eb="34">
      <t>ジンコウ</t>
    </rPh>
    <rPh sb="35" eb="37">
      <t>ゲンショウ</t>
    </rPh>
    <rPh sb="38" eb="40">
      <t>シセツ</t>
    </rPh>
    <rPh sb="41" eb="44">
      <t>ロウキュウカ</t>
    </rPh>
    <rPh sb="45" eb="46">
      <t>トモナ</t>
    </rPh>
    <rPh sb="47" eb="49">
      <t>トウシ</t>
    </rPh>
    <rPh sb="50" eb="51">
      <t>フ</t>
    </rPh>
    <rPh sb="56" eb="58">
      <t>メイハク</t>
    </rPh>
    <rPh sb="62" eb="64">
      <t>コンゴ</t>
    </rPh>
    <rPh sb="65" eb="67">
      <t>キギョウ</t>
    </rPh>
    <rPh sb="67" eb="68">
      <t>サイ</t>
    </rPh>
    <rPh sb="69" eb="71">
      <t>ハッコウ</t>
    </rPh>
    <rPh sb="72" eb="74">
      <t>シヤ</t>
    </rPh>
    <rPh sb="75" eb="77">
      <t>ケイエイ</t>
    </rPh>
    <rPh sb="77" eb="79">
      <t>ジョウキョウ</t>
    </rPh>
    <rPh sb="80" eb="82">
      <t>ミア</t>
    </rPh>
    <rPh sb="84" eb="87">
      <t>ケイカクテキ</t>
    </rPh>
    <rPh sb="88" eb="90">
      <t>トウシ</t>
    </rPh>
    <rPh sb="91" eb="93">
      <t>ヒツヨウ</t>
    </rPh>
    <rPh sb="101" eb="103">
      <t>コンゴ</t>
    </rPh>
    <rPh sb="104" eb="106">
      <t>リョウキン</t>
    </rPh>
    <rPh sb="106" eb="108">
      <t>カイシュウ</t>
    </rPh>
    <rPh sb="108" eb="109">
      <t>リツ</t>
    </rPh>
    <rPh sb="110" eb="112">
      <t>コウジョウ</t>
    </rPh>
    <rPh sb="113" eb="115">
      <t>ケイヒ</t>
    </rPh>
    <rPh sb="115" eb="117">
      <t>ヨクセイ</t>
    </rPh>
    <rPh sb="118" eb="119">
      <t>ト</t>
    </rPh>
    <rPh sb="120" eb="121">
      <t>ク</t>
    </rPh>
    <rPh sb="123" eb="125">
      <t>ケイエイ</t>
    </rPh>
    <rPh sb="126" eb="128">
      <t>アンテイ</t>
    </rPh>
    <rPh sb="129" eb="131">
      <t>アンシン</t>
    </rPh>
    <rPh sb="131" eb="133">
      <t>アンゼン</t>
    </rPh>
    <rPh sb="134" eb="135">
      <t>ミズ</t>
    </rPh>
    <rPh sb="136" eb="138">
      <t>キョウキュウ</t>
    </rPh>
    <rPh sb="139" eb="14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</si>
</sst>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0.72</c:v>
                </c:pt>
                <c:pt idx="1">
                  <c:v>0.93</c:v>
                </c:pt>
                <c:pt idx="2">
                  <c:v>0.47</c:v>
                </c:pt>
                <c:pt idx="3">
                  <c:v>0.01</c:v>
                </c:pt>
                <c:pt idx="4">
                  <c:v>0.5</c:v>
                </c:pt>
              </c:numCache>
            </c:numRef>
          </c:val>
          <c:extLst>
            <c:ext xmlns:c16="http://schemas.microsoft.com/office/drawing/2014/chart" uri="{C3380CC4-5D6E-409C-BE32-E72D297353CC}">
              <c16:uniqueId val="{00000000-0BC1-429E-9AAA-36782D94266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0.35</c:v>
                </c:pt>
              </c:numCache>
            </c:numRef>
          </c:val>
          <c:smooth val="0"/>
          <c:extLst>
            <c:ext xmlns:c16="http://schemas.microsoft.com/office/drawing/2014/chart" uri="{C3380CC4-5D6E-409C-BE32-E72D297353CC}">
              <c16:uniqueId val="{00000001-0BC1-429E-9AAA-36782D94266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49.15</c:v>
                </c:pt>
                <c:pt idx="1">
                  <c:v>49.25</c:v>
                </c:pt>
                <c:pt idx="2">
                  <c:v>48.85</c:v>
                </c:pt>
                <c:pt idx="3">
                  <c:v>48.34</c:v>
                </c:pt>
                <c:pt idx="4">
                  <c:v>46.2</c:v>
                </c:pt>
              </c:numCache>
            </c:numRef>
          </c:val>
          <c:extLst>
            <c:ext xmlns:c16="http://schemas.microsoft.com/office/drawing/2014/chart" uri="{C3380CC4-5D6E-409C-BE32-E72D297353CC}">
              <c16:uniqueId val="{00000000-CD08-42D5-BB94-53BF7BD0FE2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41.14</c:v>
                </c:pt>
              </c:numCache>
            </c:numRef>
          </c:val>
          <c:smooth val="0"/>
          <c:extLst>
            <c:ext xmlns:c16="http://schemas.microsoft.com/office/drawing/2014/chart" uri="{C3380CC4-5D6E-409C-BE32-E72D297353CC}">
              <c16:uniqueId val="{00000001-CD08-42D5-BB94-53BF7BD0FE2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81.62</c:v>
                </c:pt>
                <c:pt idx="1">
                  <c:v>79.959999999999994</c:v>
                </c:pt>
                <c:pt idx="2">
                  <c:v>81.78</c:v>
                </c:pt>
                <c:pt idx="3">
                  <c:v>81.150000000000006</c:v>
                </c:pt>
                <c:pt idx="4">
                  <c:v>78.34</c:v>
                </c:pt>
              </c:numCache>
            </c:numRef>
          </c:val>
          <c:extLst>
            <c:ext xmlns:c16="http://schemas.microsoft.com/office/drawing/2014/chart" uri="{C3380CC4-5D6E-409C-BE32-E72D297353CC}">
              <c16:uniqueId val="{00000000-A556-45DA-83AD-AA475E0947C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70.42</c:v>
                </c:pt>
              </c:numCache>
            </c:numRef>
          </c:val>
          <c:smooth val="0"/>
          <c:extLst>
            <c:ext xmlns:c16="http://schemas.microsoft.com/office/drawing/2014/chart" uri="{C3380CC4-5D6E-409C-BE32-E72D297353CC}">
              <c16:uniqueId val="{00000001-A556-45DA-83AD-AA475E0947C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122.6</c:v>
                </c:pt>
                <c:pt idx="1">
                  <c:v>118.94</c:v>
                </c:pt>
                <c:pt idx="2">
                  <c:v>113.71</c:v>
                </c:pt>
                <c:pt idx="3">
                  <c:v>127.54</c:v>
                </c:pt>
                <c:pt idx="4">
                  <c:v>123.81</c:v>
                </c:pt>
              </c:numCache>
            </c:numRef>
          </c:val>
          <c:extLst>
            <c:ext xmlns:c16="http://schemas.microsoft.com/office/drawing/2014/chart" uri="{C3380CC4-5D6E-409C-BE32-E72D297353CC}">
              <c16:uniqueId val="{00000000-CC9B-4E08-85D5-D66343A9943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106.93</c:v>
                </c:pt>
              </c:numCache>
            </c:numRef>
          </c:val>
          <c:smooth val="0"/>
          <c:extLst>
            <c:ext xmlns:c16="http://schemas.microsoft.com/office/drawing/2014/chart" uri="{C3380CC4-5D6E-409C-BE32-E72D297353CC}">
              <c16:uniqueId val="{00000001-CC9B-4E08-85D5-D66343A9943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46.19</c:v>
                </c:pt>
                <c:pt idx="1">
                  <c:v>46.52</c:v>
                </c:pt>
                <c:pt idx="2">
                  <c:v>47.89</c:v>
                </c:pt>
                <c:pt idx="3">
                  <c:v>49.31</c:v>
                </c:pt>
                <c:pt idx="4">
                  <c:v>50.66</c:v>
                </c:pt>
              </c:numCache>
            </c:numRef>
          </c:val>
          <c:extLst>
            <c:ext xmlns:c16="http://schemas.microsoft.com/office/drawing/2014/chart" uri="{C3380CC4-5D6E-409C-BE32-E72D297353CC}">
              <c16:uniqueId val="{00000000-6316-4FC7-A1C5-3DCD3564E4A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52.14</c:v>
                </c:pt>
              </c:numCache>
            </c:numRef>
          </c:val>
          <c:smooth val="0"/>
          <c:extLst>
            <c:ext xmlns:c16="http://schemas.microsoft.com/office/drawing/2014/chart" uri="{C3380CC4-5D6E-409C-BE32-E72D297353CC}">
              <c16:uniqueId val="{00000001-6316-4FC7-A1C5-3DCD3564E4A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12.55</c:v>
                </c:pt>
                <c:pt idx="1">
                  <c:v>16.350000000000001</c:v>
                </c:pt>
                <c:pt idx="2">
                  <c:v>19.27</c:v>
                </c:pt>
                <c:pt idx="3">
                  <c:v>22.34</c:v>
                </c:pt>
                <c:pt idx="4">
                  <c:v>26.76</c:v>
                </c:pt>
              </c:numCache>
            </c:numRef>
          </c:val>
          <c:extLst>
            <c:ext xmlns:c16="http://schemas.microsoft.com/office/drawing/2014/chart" uri="{C3380CC4-5D6E-409C-BE32-E72D297353CC}">
              <c16:uniqueId val="{00000000-FB01-42DC-8E53-53225CBB8F7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21.01</c:v>
                </c:pt>
              </c:numCache>
            </c:numRef>
          </c:val>
          <c:smooth val="0"/>
          <c:extLst>
            <c:ext xmlns:c16="http://schemas.microsoft.com/office/drawing/2014/chart" uri="{C3380CC4-5D6E-409C-BE32-E72D297353CC}">
              <c16:uniqueId val="{00000001-FB01-42DC-8E53-53225CBB8F7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00-451B-89D2-0CE9F2A39E7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20.41</c:v>
                </c:pt>
              </c:numCache>
            </c:numRef>
          </c:val>
          <c:smooth val="0"/>
          <c:extLst>
            <c:ext xmlns:c16="http://schemas.microsoft.com/office/drawing/2014/chart" uri="{C3380CC4-5D6E-409C-BE32-E72D297353CC}">
              <c16:uniqueId val="{00000001-2C00-451B-89D2-0CE9F2A39E7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1132.8599999999999</c:v>
                </c:pt>
                <c:pt idx="1">
                  <c:v>1128.6400000000001</c:v>
                </c:pt>
                <c:pt idx="2">
                  <c:v>1213.28</c:v>
                </c:pt>
                <c:pt idx="3">
                  <c:v>1344.79</c:v>
                </c:pt>
                <c:pt idx="4">
                  <c:v>1591.41</c:v>
                </c:pt>
              </c:numCache>
            </c:numRef>
          </c:val>
          <c:extLst>
            <c:ext xmlns:c16="http://schemas.microsoft.com/office/drawing/2014/chart" uri="{C3380CC4-5D6E-409C-BE32-E72D297353CC}">
              <c16:uniqueId val="{00000000-B05D-4A48-8AD5-34EC229DA87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345.42</c:v>
                </c:pt>
              </c:numCache>
            </c:numRef>
          </c:val>
          <c:smooth val="0"/>
          <c:extLst>
            <c:ext xmlns:c16="http://schemas.microsoft.com/office/drawing/2014/chart" uri="{C3380CC4-5D6E-409C-BE32-E72D297353CC}">
              <c16:uniqueId val="{00000001-B05D-4A48-8AD5-34EC229DA87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173.61</c:v>
                </c:pt>
                <c:pt idx="1">
                  <c:v>167.44</c:v>
                </c:pt>
                <c:pt idx="2">
                  <c:v>158.12</c:v>
                </c:pt>
                <c:pt idx="3">
                  <c:v>150.56</c:v>
                </c:pt>
                <c:pt idx="4">
                  <c:v>173.97</c:v>
                </c:pt>
              </c:numCache>
            </c:numRef>
          </c:val>
          <c:extLst>
            <c:ext xmlns:c16="http://schemas.microsoft.com/office/drawing/2014/chart" uri="{C3380CC4-5D6E-409C-BE32-E72D297353CC}">
              <c16:uniqueId val="{00000000-7B83-4533-B657-CEF2C243C59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631.39</c:v>
                </c:pt>
              </c:numCache>
            </c:numRef>
          </c:val>
          <c:smooth val="0"/>
          <c:extLst>
            <c:ext xmlns:c16="http://schemas.microsoft.com/office/drawing/2014/chart" uri="{C3380CC4-5D6E-409C-BE32-E72D297353CC}">
              <c16:uniqueId val="{00000001-7B83-4533-B657-CEF2C243C59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123.91</c:v>
                </c:pt>
                <c:pt idx="1">
                  <c:v>117.93</c:v>
                </c:pt>
                <c:pt idx="2">
                  <c:v>110.73</c:v>
                </c:pt>
                <c:pt idx="3">
                  <c:v>128.08000000000001</c:v>
                </c:pt>
                <c:pt idx="4">
                  <c:v>97.32</c:v>
                </c:pt>
              </c:numCache>
            </c:numRef>
          </c:val>
          <c:extLst>
            <c:ext xmlns:c16="http://schemas.microsoft.com/office/drawing/2014/chart" uri="{C3380CC4-5D6E-409C-BE32-E72D297353CC}">
              <c16:uniqueId val="{00000000-F845-41B0-BBCF-686FCE1EC76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76.55</c:v>
                </c:pt>
              </c:numCache>
            </c:numRef>
          </c:val>
          <c:smooth val="0"/>
          <c:extLst>
            <c:ext xmlns:c16="http://schemas.microsoft.com/office/drawing/2014/chart" uri="{C3380CC4-5D6E-409C-BE32-E72D297353CC}">
              <c16:uniqueId val="{00000001-F845-41B0-BBCF-686FCE1EC76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210.77</c:v>
                </c:pt>
                <c:pt idx="1">
                  <c:v>221.9</c:v>
                </c:pt>
                <c:pt idx="2">
                  <c:v>233.98</c:v>
                </c:pt>
                <c:pt idx="3">
                  <c:v>203.79</c:v>
                </c:pt>
                <c:pt idx="4">
                  <c:v>235.26</c:v>
                </c:pt>
              </c:numCache>
            </c:numRef>
          </c:val>
          <c:extLst>
            <c:ext xmlns:c16="http://schemas.microsoft.com/office/drawing/2014/chart" uri="{C3380CC4-5D6E-409C-BE32-E72D297353CC}">
              <c16:uniqueId val="{00000000-C82F-4948-94DA-D3D2BFAF719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269.25</c:v>
                </c:pt>
              </c:numCache>
            </c:numRef>
          </c:val>
          <c:smooth val="0"/>
          <c:extLst>
            <c:ext xmlns:c16="http://schemas.microsoft.com/office/drawing/2014/chart" uri="{C3380CC4-5D6E-409C-BE32-E72D297353CC}">
              <c16:uniqueId val="{00000001-C82F-4948-94DA-D3D2BFAF719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H1" zoomScale="90" zoomScaleNormal="9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北海道　足寄町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A9</v>
      </c>
      <c r="X8" s="75"/>
      <c r="Y8" s="75"/>
      <c r="Z8" s="75"/>
      <c r="AA8" s="75"/>
      <c r="AB8" s="75"/>
      <c r="AC8" s="75"/>
      <c r="AD8" s="75" t="str">
        <f>データ!$M$6</f>
        <v>非設置</v>
      </c>
      <c r="AE8" s="75"/>
      <c r="AF8" s="75"/>
      <c r="AG8" s="75"/>
      <c r="AH8" s="75"/>
      <c r="AI8" s="75"/>
      <c r="AJ8" s="75"/>
      <c r="AK8" s="2"/>
      <c r="AL8" s="66">
        <f>データ!$R$6</f>
        <v>6350</v>
      </c>
      <c r="AM8" s="66"/>
      <c r="AN8" s="66"/>
      <c r="AO8" s="66"/>
      <c r="AP8" s="66"/>
      <c r="AQ8" s="66"/>
      <c r="AR8" s="66"/>
      <c r="AS8" s="66"/>
      <c r="AT8" s="37">
        <f>データ!$S$6</f>
        <v>1408.04</v>
      </c>
      <c r="AU8" s="38"/>
      <c r="AV8" s="38"/>
      <c r="AW8" s="38"/>
      <c r="AX8" s="38"/>
      <c r="AY8" s="38"/>
      <c r="AZ8" s="38"/>
      <c r="BA8" s="38"/>
      <c r="BB8" s="55">
        <f>データ!$T$6</f>
        <v>4.51</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88.63</v>
      </c>
      <c r="J10" s="38"/>
      <c r="K10" s="38"/>
      <c r="L10" s="38"/>
      <c r="M10" s="38"/>
      <c r="N10" s="38"/>
      <c r="O10" s="65"/>
      <c r="P10" s="55">
        <f>データ!$P$6</f>
        <v>79.25</v>
      </c>
      <c r="Q10" s="55"/>
      <c r="R10" s="55"/>
      <c r="S10" s="55"/>
      <c r="T10" s="55"/>
      <c r="U10" s="55"/>
      <c r="V10" s="55"/>
      <c r="W10" s="66">
        <f>データ!$Q$6</f>
        <v>4611</v>
      </c>
      <c r="X10" s="66"/>
      <c r="Y10" s="66"/>
      <c r="Z10" s="66"/>
      <c r="AA10" s="66"/>
      <c r="AB10" s="66"/>
      <c r="AC10" s="66"/>
      <c r="AD10" s="2"/>
      <c r="AE10" s="2"/>
      <c r="AF10" s="2"/>
      <c r="AG10" s="2"/>
      <c r="AH10" s="2"/>
      <c r="AI10" s="2"/>
      <c r="AJ10" s="2"/>
      <c r="AK10" s="2"/>
      <c r="AL10" s="66">
        <f>データ!$U$6</f>
        <v>4958</v>
      </c>
      <c r="AM10" s="66"/>
      <c r="AN10" s="66"/>
      <c r="AO10" s="66"/>
      <c r="AP10" s="66"/>
      <c r="AQ10" s="66"/>
      <c r="AR10" s="66"/>
      <c r="AS10" s="66"/>
      <c r="AT10" s="37">
        <f>データ!$V$6</f>
        <v>11.6</v>
      </c>
      <c r="AU10" s="38"/>
      <c r="AV10" s="38"/>
      <c r="AW10" s="38"/>
      <c r="AX10" s="38"/>
      <c r="AY10" s="38"/>
      <c r="AZ10" s="38"/>
      <c r="BA10" s="38"/>
      <c r="BB10" s="55">
        <f>データ!$W$6</f>
        <v>427.41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TOwvAsl0Q7ss+1eH3sffcs2tJY67eKFvLUK5vRtuv2VQTbkGoSTIuIyp3B2yTxnSicdr8T/L/0bXVhbZPXAXjQ==" saltValue="tTdVhU1sNg7OprnIINmGN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16471</v>
      </c>
      <c r="D6" s="20">
        <f t="shared" si="3"/>
        <v>46</v>
      </c>
      <c r="E6" s="20">
        <f t="shared" si="3"/>
        <v>1</v>
      </c>
      <c r="F6" s="20">
        <f t="shared" si="3"/>
        <v>0</v>
      </c>
      <c r="G6" s="20">
        <f t="shared" si="3"/>
        <v>1</v>
      </c>
      <c r="H6" s="20" t="str">
        <f t="shared" si="3"/>
        <v>北海道　足寄町</v>
      </c>
      <c r="I6" s="20" t="str">
        <f t="shared" si="3"/>
        <v>法適用</v>
      </c>
      <c r="J6" s="20" t="str">
        <f t="shared" si="3"/>
        <v>水道事業</v>
      </c>
      <c r="K6" s="20" t="str">
        <f t="shared" si="3"/>
        <v>末端給水事業</v>
      </c>
      <c r="L6" s="20" t="str">
        <f t="shared" si="3"/>
        <v>A9</v>
      </c>
      <c r="M6" s="20" t="str">
        <f t="shared" si="3"/>
        <v>非設置</v>
      </c>
      <c r="N6" s="21" t="str">
        <f t="shared" si="3"/>
        <v>-</v>
      </c>
      <c r="O6" s="21">
        <f t="shared" si="3"/>
        <v>88.63</v>
      </c>
      <c r="P6" s="21">
        <f t="shared" si="3"/>
        <v>79.25</v>
      </c>
      <c r="Q6" s="21">
        <f t="shared" si="3"/>
        <v>4611</v>
      </c>
      <c r="R6" s="21">
        <f t="shared" si="3"/>
        <v>6350</v>
      </c>
      <c r="S6" s="21">
        <f t="shared" si="3"/>
        <v>1408.04</v>
      </c>
      <c r="T6" s="21">
        <f t="shared" si="3"/>
        <v>4.51</v>
      </c>
      <c r="U6" s="21">
        <f t="shared" si="3"/>
        <v>4958</v>
      </c>
      <c r="V6" s="21">
        <f t="shared" si="3"/>
        <v>11.6</v>
      </c>
      <c r="W6" s="21">
        <f t="shared" si="3"/>
        <v>427.41</v>
      </c>
      <c r="X6" s="22">
        <f>IF(X7="",NA(),X7)</f>
        <v>122.6</v>
      </c>
      <c r="Y6" s="22">
        <f t="shared" ref="Y6:AG6" si="4">IF(Y7="",NA(),Y7)</f>
        <v>118.94</v>
      </c>
      <c r="Z6" s="22">
        <f t="shared" si="4"/>
        <v>113.71</v>
      </c>
      <c r="AA6" s="22">
        <f t="shared" si="4"/>
        <v>127.54</v>
      </c>
      <c r="AB6" s="22">
        <f t="shared" si="4"/>
        <v>123.81</v>
      </c>
      <c r="AC6" s="22">
        <f t="shared" si="4"/>
        <v>103.81</v>
      </c>
      <c r="AD6" s="22">
        <f t="shared" si="4"/>
        <v>104.35</v>
      </c>
      <c r="AE6" s="22">
        <f t="shared" si="4"/>
        <v>105.34</v>
      </c>
      <c r="AF6" s="22">
        <f t="shared" si="4"/>
        <v>105.77</v>
      </c>
      <c r="AG6" s="22">
        <f t="shared" si="4"/>
        <v>106.93</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20.41</v>
      </c>
      <c r="AS6" s="21" t="str">
        <f>IF(AS7="","",IF(AS7="-","【-】","【"&amp;SUBSTITUTE(TEXT(AS7,"#,##0.00"),"-","△")&amp;"】"))</f>
        <v>【1.34】</v>
      </c>
      <c r="AT6" s="22">
        <f>IF(AT7="",NA(),AT7)</f>
        <v>1132.8599999999999</v>
      </c>
      <c r="AU6" s="22">
        <f t="shared" ref="AU6:BC6" si="6">IF(AU7="",NA(),AU7)</f>
        <v>1128.6400000000001</v>
      </c>
      <c r="AV6" s="22">
        <f t="shared" si="6"/>
        <v>1213.28</v>
      </c>
      <c r="AW6" s="22">
        <f t="shared" si="6"/>
        <v>1344.79</v>
      </c>
      <c r="AX6" s="22">
        <f t="shared" si="6"/>
        <v>1591.41</v>
      </c>
      <c r="AY6" s="22">
        <f t="shared" si="6"/>
        <v>300.14</v>
      </c>
      <c r="AZ6" s="22">
        <f t="shared" si="6"/>
        <v>301.04000000000002</v>
      </c>
      <c r="BA6" s="22">
        <f t="shared" si="6"/>
        <v>305.08</v>
      </c>
      <c r="BB6" s="22">
        <f t="shared" si="6"/>
        <v>305.33999999999997</v>
      </c>
      <c r="BC6" s="22">
        <f t="shared" si="6"/>
        <v>345.42</v>
      </c>
      <c r="BD6" s="21" t="str">
        <f>IF(BD7="","",IF(BD7="-","【-】","【"&amp;SUBSTITUTE(TEXT(BD7,"#,##0.00"),"-","△")&amp;"】"))</f>
        <v>【252.29】</v>
      </c>
      <c r="BE6" s="22">
        <f>IF(BE7="",NA(),BE7)</f>
        <v>173.61</v>
      </c>
      <c r="BF6" s="22">
        <f t="shared" ref="BF6:BN6" si="7">IF(BF7="",NA(),BF7)</f>
        <v>167.44</v>
      </c>
      <c r="BG6" s="22">
        <f t="shared" si="7"/>
        <v>158.12</v>
      </c>
      <c r="BH6" s="22">
        <f t="shared" si="7"/>
        <v>150.56</v>
      </c>
      <c r="BI6" s="22">
        <f t="shared" si="7"/>
        <v>173.97</v>
      </c>
      <c r="BJ6" s="22">
        <f t="shared" si="7"/>
        <v>566.65</v>
      </c>
      <c r="BK6" s="22">
        <f t="shared" si="7"/>
        <v>551.62</v>
      </c>
      <c r="BL6" s="22">
        <f t="shared" si="7"/>
        <v>585.59</v>
      </c>
      <c r="BM6" s="22">
        <f t="shared" si="7"/>
        <v>561.34</v>
      </c>
      <c r="BN6" s="22">
        <f t="shared" si="7"/>
        <v>631.39</v>
      </c>
      <c r="BO6" s="21" t="str">
        <f>IF(BO7="","",IF(BO7="-","【-】","【"&amp;SUBSTITUTE(TEXT(BO7,"#,##0.00"),"-","△")&amp;"】"))</f>
        <v>【268.07】</v>
      </c>
      <c r="BP6" s="22">
        <f>IF(BP7="",NA(),BP7)</f>
        <v>123.91</v>
      </c>
      <c r="BQ6" s="22">
        <f t="shared" ref="BQ6:BY6" si="8">IF(BQ7="",NA(),BQ7)</f>
        <v>117.93</v>
      </c>
      <c r="BR6" s="22">
        <f t="shared" si="8"/>
        <v>110.73</v>
      </c>
      <c r="BS6" s="22">
        <f t="shared" si="8"/>
        <v>128.08000000000001</v>
      </c>
      <c r="BT6" s="22">
        <f t="shared" si="8"/>
        <v>97.32</v>
      </c>
      <c r="BU6" s="22">
        <f t="shared" si="8"/>
        <v>84.77</v>
      </c>
      <c r="BV6" s="22">
        <f t="shared" si="8"/>
        <v>87.11</v>
      </c>
      <c r="BW6" s="22">
        <f t="shared" si="8"/>
        <v>82.78</v>
      </c>
      <c r="BX6" s="22">
        <f t="shared" si="8"/>
        <v>84.82</v>
      </c>
      <c r="BY6" s="22">
        <f t="shared" si="8"/>
        <v>76.55</v>
      </c>
      <c r="BZ6" s="21" t="str">
        <f>IF(BZ7="","",IF(BZ7="-","【-】","【"&amp;SUBSTITUTE(TEXT(BZ7,"#,##0.00"),"-","△")&amp;"】"))</f>
        <v>【97.47】</v>
      </c>
      <c r="CA6" s="22">
        <f>IF(CA7="",NA(),CA7)</f>
        <v>210.77</v>
      </c>
      <c r="CB6" s="22">
        <f t="shared" ref="CB6:CJ6" si="9">IF(CB7="",NA(),CB7)</f>
        <v>221.9</v>
      </c>
      <c r="CC6" s="22">
        <f t="shared" si="9"/>
        <v>233.98</v>
      </c>
      <c r="CD6" s="22">
        <f t="shared" si="9"/>
        <v>203.79</v>
      </c>
      <c r="CE6" s="22">
        <f t="shared" si="9"/>
        <v>235.26</v>
      </c>
      <c r="CF6" s="22">
        <f t="shared" si="9"/>
        <v>227.27</v>
      </c>
      <c r="CG6" s="22">
        <f t="shared" si="9"/>
        <v>223.98</v>
      </c>
      <c r="CH6" s="22">
        <f t="shared" si="9"/>
        <v>225.09</v>
      </c>
      <c r="CI6" s="22">
        <f t="shared" si="9"/>
        <v>224.82</v>
      </c>
      <c r="CJ6" s="22">
        <f t="shared" si="9"/>
        <v>269.25</v>
      </c>
      <c r="CK6" s="21" t="str">
        <f>IF(CK7="","",IF(CK7="-","【-】","【"&amp;SUBSTITUTE(TEXT(CK7,"#,##0.00"),"-","△")&amp;"】"))</f>
        <v>【174.75】</v>
      </c>
      <c r="CL6" s="22">
        <f>IF(CL7="",NA(),CL7)</f>
        <v>49.15</v>
      </c>
      <c r="CM6" s="22">
        <f t="shared" ref="CM6:CU6" si="10">IF(CM7="",NA(),CM7)</f>
        <v>49.25</v>
      </c>
      <c r="CN6" s="22">
        <f t="shared" si="10"/>
        <v>48.85</v>
      </c>
      <c r="CO6" s="22">
        <f t="shared" si="10"/>
        <v>48.34</v>
      </c>
      <c r="CP6" s="22">
        <f t="shared" si="10"/>
        <v>46.2</v>
      </c>
      <c r="CQ6" s="22">
        <f t="shared" si="10"/>
        <v>50.29</v>
      </c>
      <c r="CR6" s="22">
        <f t="shared" si="10"/>
        <v>49.64</v>
      </c>
      <c r="CS6" s="22">
        <f t="shared" si="10"/>
        <v>49.38</v>
      </c>
      <c r="CT6" s="22">
        <f t="shared" si="10"/>
        <v>50.09</v>
      </c>
      <c r="CU6" s="22">
        <f t="shared" si="10"/>
        <v>41.14</v>
      </c>
      <c r="CV6" s="21" t="str">
        <f>IF(CV7="","",IF(CV7="-","【-】","【"&amp;SUBSTITUTE(TEXT(CV7,"#,##0.00"),"-","△")&amp;"】"))</f>
        <v>【59.97】</v>
      </c>
      <c r="CW6" s="22">
        <f>IF(CW7="",NA(),CW7)</f>
        <v>81.62</v>
      </c>
      <c r="CX6" s="22">
        <f t="shared" ref="CX6:DF6" si="11">IF(CX7="",NA(),CX7)</f>
        <v>79.959999999999994</v>
      </c>
      <c r="CY6" s="22">
        <f t="shared" si="11"/>
        <v>81.78</v>
      </c>
      <c r="CZ6" s="22">
        <f t="shared" si="11"/>
        <v>81.150000000000006</v>
      </c>
      <c r="DA6" s="22">
        <f t="shared" si="11"/>
        <v>78.34</v>
      </c>
      <c r="DB6" s="22">
        <f t="shared" si="11"/>
        <v>77.73</v>
      </c>
      <c r="DC6" s="22">
        <f t="shared" si="11"/>
        <v>78.09</v>
      </c>
      <c r="DD6" s="22">
        <f t="shared" si="11"/>
        <v>78.010000000000005</v>
      </c>
      <c r="DE6" s="22">
        <f t="shared" si="11"/>
        <v>77.599999999999994</v>
      </c>
      <c r="DF6" s="22">
        <f t="shared" si="11"/>
        <v>70.42</v>
      </c>
      <c r="DG6" s="21" t="str">
        <f>IF(DG7="","",IF(DG7="-","【-】","【"&amp;SUBSTITUTE(TEXT(DG7,"#,##0.00"),"-","△")&amp;"】"))</f>
        <v>【89.76】</v>
      </c>
      <c r="DH6" s="22">
        <f>IF(DH7="",NA(),DH7)</f>
        <v>46.19</v>
      </c>
      <c r="DI6" s="22">
        <f t="shared" ref="DI6:DQ6" si="12">IF(DI7="",NA(),DI7)</f>
        <v>46.52</v>
      </c>
      <c r="DJ6" s="22">
        <f t="shared" si="12"/>
        <v>47.89</v>
      </c>
      <c r="DK6" s="22">
        <f t="shared" si="12"/>
        <v>49.31</v>
      </c>
      <c r="DL6" s="22">
        <f t="shared" si="12"/>
        <v>50.66</v>
      </c>
      <c r="DM6" s="22">
        <f t="shared" si="12"/>
        <v>45.85</v>
      </c>
      <c r="DN6" s="22">
        <f t="shared" si="12"/>
        <v>47.31</v>
      </c>
      <c r="DO6" s="22">
        <f t="shared" si="12"/>
        <v>47.5</v>
      </c>
      <c r="DP6" s="22">
        <f t="shared" si="12"/>
        <v>48.41</v>
      </c>
      <c r="DQ6" s="22">
        <f t="shared" si="12"/>
        <v>52.14</v>
      </c>
      <c r="DR6" s="21" t="str">
        <f>IF(DR7="","",IF(DR7="-","【-】","【"&amp;SUBSTITUTE(TEXT(DR7,"#,##0.00"),"-","△")&amp;"】"))</f>
        <v>【51.51】</v>
      </c>
      <c r="DS6" s="22">
        <f>IF(DS7="",NA(),DS7)</f>
        <v>12.55</v>
      </c>
      <c r="DT6" s="22">
        <f t="shared" ref="DT6:EB6" si="13">IF(DT7="",NA(),DT7)</f>
        <v>16.350000000000001</v>
      </c>
      <c r="DU6" s="22">
        <f t="shared" si="13"/>
        <v>19.27</v>
      </c>
      <c r="DV6" s="22">
        <f t="shared" si="13"/>
        <v>22.34</v>
      </c>
      <c r="DW6" s="22">
        <f t="shared" si="13"/>
        <v>26.76</v>
      </c>
      <c r="DX6" s="22">
        <f t="shared" si="13"/>
        <v>14.13</v>
      </c>
      <c r="DY6" s="22">
        <f t="shared" si="13"/>
        <v>16.77</v>
      </c>
      <c r="DZ6" s="22">
        <f t="shared" si="13"/>
        <v>17.399999999999999</v>
      </c>
      <c r="EA6" s="22">
        <f t="shared" si="13"/>
        <v>18.64</v>
      </c>
      <c r="EB6" s="22">
        <f t="shared" si="13"/>
        <v>21.01</v>
      </c>
      <c r="EC6" s="21" t="str">
        <f>IF(EC7="","",IF(EC7="-","【-】","【"&amp;SUBSTITUTE(TEXT(EC7,"#,##0.00"),"-","△")&amp;"】"))</f>
        <v>【23.75】</v>
      </c>
      <c r="ED6" s="22">
        <f>IF(ED7="",NA(),ED7)</f>
        <v>0.72</v>
      </c>
      <c r="EE6" s="22">
        <f t="shared" ref="EE6:EM6" si="14">IF(EE7="",NA(),EE7)</f>
        <v>0.93</v>
      </c>
      <c r="EF6" s="22">
        <f t="shared" si="14"/>
        <v>0.47</v>
      </c>
      <c r="EG6" s="22">
        <f t="shared" si="14"/>
        <v>0.01</v>
      </c>
      <c r="EH6" s="22">
        <f t="shared" si="14"/>
        <v>0.5</v>
      </c>
      <c r="EI6" s="22">
        <f t="shared" si="14"/>
        <v>0.52</v>
      </c>
      <c r="EJ6" s="22">
        <f t="shared" si="14"/>
        <v>0.47</v>
      </c>
      <c r="EK6" s="22">
        <f t="shared" si="14"/>
        <v>0.4</v>
      </c>
      <c r="EL6" s="22">
        <f t="shared" si="14"/>
        <v>0.36</v>
      </c>
      <c r="EM6" s="22">
        <f t="shared" si="14"/>
        <v>0.35</v>
      </c>
      <c r="EN6" s="21" t="str">
        <f>IF(EN7="","",IF(EN7="-","【-】","【"&amp;SUBSTITUTE(TEXT(EN7,"#,##0.00"),"-","△")&amp;"】"))</f>
        <v>【0.67】</v>
      </c>
    </row>
    <row r="7" spans="1:144" s="23" customFormat="1" x14ac:dyDescent="0.15">
      <c r="A7" s="15"/>
      <c r="B7" s="24">
        <v>2022</v>
      </c>
      <c r="C7" s="24">
        <v>16471</v>
      </c>
      <c r="D7" s="24">
        <v>46</v>
      </c>
      <c r="E7" s="24">
        <v>1</v>
      </c>
      <c r="F7" s="24">
        <v>0</v>
      </c>
      <c r="G7" s="24">
        <v>1</v>
      </c>
      <c r="H7" s="24" t="s">
        <v>93</v>
      </c>
      <c r="I7" s="24" t="s">
        <v>94</v>
      </c>
      <c r="J7" s="24" t="s">
        <v>95</v>
      </c>
      <c r="K7" s="24" t="s">
        <v>96</v>
      </c>
      <c r="L7" s="24" t="s">
        <v>97</v>
      </c>
      <c r="M7" s="24" t="s">
        <v>98</v>
      </c>
      <c r="N7" s="25" t="s">
        <v>99</v>
      </c>
      <c r="O7" s="25">
        <v>88.63</v>
      </c>
      <c r="P7" s="25">
        <v>79.25</v>
      </c>
      <c r="Q7" s="25">
        <v>4611</v>
      </c>
      <c r="R7" s="25">
        <v>6350</v>
      </c>
      <c r="S7" s="25">
        <v>1408.04</v>
      </c>
      <c r="T7" s="25">
        <v>4.51</v>
      </c>
      <c r="U7" s="25">
        <v>4958</v>
      </c>
      <c r="V7" s="25">
        <v>11.6</v>
      </c>
      <c r="W7" s="25">
        <v>427.41</v>
      </c>
      <c r="X7" s="25">
        <v>122.6</v>
      </c>
      <c r="Y7" s="25">
        <v>118.94</v>
      </c>
      <c r="Z7" s="25">
        <v>113.71</v>
      </c>
      <c r="AA7" s="25">
        <v>127.54</v>
      </c>
      <c r="AB7" s="25">
        <v>123.81</v>
      </c>
      <c r="AC7" s="25">
        <v>103.81</v>
      </c>
      <c r="AD7" s="25">
        <v>104.35</v>
      </c>
      <c r="AE7" s="25">
        <v>105.34</v>
      </c>
      <c r="AF7" s="25">
        <v>105.77</v>
      </c>
      <c r="AG7" s="25">
        <v>106.93</v>
      </c>
      <c r="AH7" s="25">
        <v>108.7</v>
      </c>
      <c r="AI7" s="25">
        <v>0</v>
      </c>
      <c r="AJ7" s="25">
        <v>0</v>
      </c>
      <c r="AK7" s="25">
        <v>0</v>
      </c>
      <c r="AL7" s="25">
        <v>0</v>
      </c>
      <c r="AM7" s="25">
        <v>0</v>
      </c>
      <c r="AN7" s="25">
        <v>25.66</v>
      </c>
      <c r="AO7" s="25">
        <v>21.69</v>
      </c>
      <c r="AP7" s="25">
        <v>24.04</v>
      </c>
      <c r="AQ7" s="25">
        <v>28.03</v>
      </c>
      <c r="AR7" s="25">
        <v>20.41</v>
      </c>
      <c r="AS7" s="25">
        <v>1.34</v>
      </c>
      <c r="AT7" s="25">
        <v>1132.8599999999999</v>
      </c>
      <c r="AU7" s="25">
        <v>1128.6400000000001</v>
      </c>
      <c r="AV7" s="25">
        <v>1213.28</v>
      </c>
      <c r="AW7" s="25">
        <v>1344.79</v>
      </c>
      <c r="AX7" s="25">
        <v>1591.41</v>
      </c>
      <c r="AY7" s="25">
        <v>300.14</v>
      </c>
      <c r="AZ7" s="25">
        <v>301.04000000000002</v>
      </c>
      <c r="BA7" s="25">
        <v>305.08</v>
      </c>
      <c r="BB7" s="25">
        <v>305.33999999999997</v>
      </c>
      <c r="BC7" s="25">
        <v>345.42</v>
      </c>
      <c r="BD7" s="25">
        <v>252.29</v>
      </c>
      <c r="BE7" s="25">
        <v>173.61</v>
      </c>
      <c r="BF7" s="25">
        <v>167.44</v>
      </c>
      <c r="BG7" s="25">
        <v>158.12</v>
      </c>
      <c r="BH7" s="25">
        <v>150.56</v>
      </c>
      <c r="BI7" s="25">
        <v>173.97</v>
      </c>
      <c r="BJ7" s="25">
        <v>566.65</v>
      </c>
      <c r="BK7" s="25">
        <v>551.62</v>
      </c>
      <c r="BL7" s="25">
        <v>585.59</v>
      </c>
      <c r="BM7" s="25">
        <v>561.34</v>
      </c>
      <c r="BN7" s="25">
        <v>631.39</v>
      </c>
      <c r="BO7" s="25">
        <v>268.07</v>
      </c>
      <c r="BP7" s="25">
        <v>123.91</v>
      </c>
      <c r="BQ7" s="25">
        <v>117.93</v>
      </c>
      <c r="BR7" s="25">
        <v>110.73</v>
      </c>
      <c r="BS7" s="25">
        <v>128.08000000000001</v>
      </c>
      <c r="BT7" s="25">
        <v>97.32</v>
      </c>
      <c r="BU7" s="25">
        <v>84.77</v>
      </c>
      <c r="BV7" s="25">
        <v>87.11</v>
      </c>
      <c r="BW7" s="25">
        <v>82.78</v>
      </c>
      <c r="BX7" s="25">
        <v>84.82</v>
      </c>
      <c r="BY7" s="25">
        <v>76.55</v>
      </c>
      <c r="BZ7" s="25">
        <v>97.47</v>
      </c>
      <c r="CA7" s="25">
        <v>210.77</v>
      </c>
      <c r="CB7" s="25">
        <v>221.9</v>
      </c>
      <c r="CC7" s="25">
        <v>233.98</v>
      </c>
      <c r="CD7" s="25">
        <v>203.79</v>
      </c>
      <c r="CE7" s="25">
        <v>235.26</v>
      </c>
      <c r="CF7" s="25">
        <v>227.27</v>
      </c>
      <c r="CG7" s="25">
        <v>223.98</v>
      </c>
      <c r="CH7" s="25">
        <v>225.09</v>
      </c>
      <c r="CI7" s="25">
        <v>224.82</v>
      </c>
      <c r="CJ7" s="25">
        <v>269.25</v>
      </c>
      <c r="CK7" s="25">
        <v>174.75</v>
      </c>
      <c r="CL7" s="25">
        <v>49.15</v>
      </c>
      <c r="CM7" s="25">
        <v>49.25</v>
      </c>
      <c r="CN7" s="25">
        <v>48.85</v>
      </c>
      <c r="CO7" s="25">
        <v>48.34</v>
      </c>
      <c r="CP7" s="25">
        <v>46.2</v>
      </c>
      <c r="CQ7" s="25">
        <v>50.29</v>
      </c>
      <c r="CR7" s="25">
        <v>49.64</v>
      </c>
      <c r="CS7" s="25">
        <v>49.38</v>
      </c>
      <c r="CT7" s="25">
        <v>50.09</v>
      </c>
      <c r="CU7" s="25">
        <v>41.14</v>
      </c>
      <c r="CV7" s="25">
        <v>59.97</v>
      </c>
      <c r="CW7" s="25">
        <v>81.62</v>
      </c>
      <c r="CX7" s="25">
        <v>79.959999999999994</v>
      </c>
      <c r="CY7" s="25">
        <v>81.78</v>
      </c>
      <c r="CZ7" s="25">
        <v>81.150000000000006</v>
      </c>
      <c r="DA7" s="25">
        <v>78.34</v>
      </c>
      <c r="DB7" s="25">
        <v>77.73</v>
      </c>
      <c r="DC7" s="25">
        <v>78.09</v>
      </c>
      <c r="DD7" s="25">
        <v>78.010000000000005</v>
      </c>
      <c r="DE7" s="25">
        <v>77.599999999999994</v>
      </c>
      <c r="DF7" s="25">
        <v>70.42</v>
      </c>
      <c r="DG7" s="25">
        <v>89.76</v>
      </c>
      <c r="DH7" s="25">
        <v>46.19</v>
      </c>
      <c r="DI7" s="25">
        <v>46.52</v>
      </c>
      <c r="DJ7" s="25">
        <v>47.89</v>
      </c>
      <c r="DK7" s="25">
        <v>49.31</v>
      </c>
      <c r="DL7" s="25">
        <v>50.66</v>
      </c>
      <c r="DM7" s="25">
        <v>45.85</v>
      </c>
      <c r="DN7" s="25">
        <v>47.31</v>
      </c>
      <c r="DO7" s="25">
        <v>47.5</v>
      </c>
      <c r="DP7" s="25">
        <v>48.41</v>
      </c>
      <c r="DQ7" s="25">
        <v>52.14</v>
      </c>
      <c r="DR7" s="25">
        <v>51.51</v>
      </c>
      <c r="DS7" s="25">
        <v>12.55</v>
      </c>
      <c r="DT7" s="25">
        <v>16.350000000000001</v>
      </c>
      <c r="DU7" s="25">
        <v>19.27</v>
      </c>
      <c r="DV7" s="25">
        <v>22.34</v>
      </c>
      <c r="DW7" s="25">
        <v>26.76</v>
      </c>
      <c r="DX7" s="25">
        <v>14.13</v>
      </c>
      <c r="DY7" s="25">
        <v>16.77</v>
      </c>
      <c r="DZ7" s="25">
        <v>17.399999999999999</v>
      </c>
      <c r="EA7" s="25">
        <v>18.64</v>
      </c>
      <c r="EB7" s="25">
        <v>21.01</v>
      </c>
      <c r="EC7" s="25">
        <v>23.75</v>
      </c>
      <c r="ED7" s="25">
        <v>0.72</v>
      </c>
      <c r="EE7" s="25">
        <v>0.93</v>
      </c>
      <c r="EF7" s="25">
        <v>0.47</v>
      </c>
      <c r="EG7" s="25">
        <v>0.01</v>
      </c>
      <c r="EH7" s="25">
        <v>0.5</v>
      </c>
      <c r="EI7" s="25">
        <v>0.52</v>
      </c>
      <c r="EJ7" s="25">
        <v>0.47</v>
      </c>
      <c r="EK7" s="25">
        <v>0.4</v>
      </c>
      <c r="EL7" s="25">
        <v>0.36</v>
      </c>
      <c r="EM7" s="25">
        <v>0.35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as0108</cp:lastModifiedBy>
  <cp:lastPrinted>2024-01-23T04:36:08Z</cp:lastPrinted>
  <dcterms:created xsi:type="dcterms:W3CDTF">2023-12-05T00:47:32Z</dcterms:created>
  <dcterms:modified xsi:type="dcterms:W3CDTF">2024-01-23T04:42:43Z</dcterms:modified>
  <cp:category/>
</cp:coreProperties>
</file>