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C:\Users\as0106\Desktop\"/>
    </mc:Choice>
  </mc:AlternateContent>
  <xr:revisionPtr revIDLastSave="0" documentId="13_ncr:1_{7C4DF338-22F4-4714-8386-6F2994DDA159}" xr6:coauthVersionLast="36" xr6:coauthVersionMax="36" xr10:uidLastSave="{00000000-0000-0000-0000-000000000000}"/>
  <workbookProtection workbookAlgorithmName="SHA-512" workbookHashValue="b7yTnEdpWwrgHoynymyr7V7UsvSDUJmR+qnfrbiHwXa9q5NXnaTq2FiUfixtPBeNgKTrWn1D3ckOgURLAAnpow==" workbookSaltValue="8tDLN8apMpr2dRRBGkT1Mw==" workbookSpinCount="100000" lockStructure="1"/>
  <bookViews>
    <workbookView xWindow="0" yWindow="0" windowWidth="28800" windowHeight="1222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W10" i="4" s="1"/>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I85" i="4"/>
  <c r="E85" i="4"/>
  <c r="BB10" i="4"/>
  <c r="AT10" i="4"/>
  <c r="AL10" i="4"/>
  <c r="AL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<sst xmlns="http://schemas.openxmlformats.org/spreadsheetml/2006/main" count="233" uniqueCount="118">
  <si>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</si>
  <si>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</si>
  <si>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</si>
  <si>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</si>
  <si>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</si>
  <si>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</si>
  <si>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</si>
  <si>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</si>
  <si>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</si>
  <si>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</si>
  <si>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</si>
  <si>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</si>
  <si>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</si>
  <si>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</si>
  <si>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</si>
  <si>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</si>
  <si>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</si>
  <si>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</si>
  <si>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</si>
  <si>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</si>
  <si>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</si>
  <si>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</si>
  <si>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</si>
  <si>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</si>
  <si>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</si>
  <si>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</si>
  <si>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</si>
  <si>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</si>
  <si>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</si>
  <si>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</si>
  <si>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</si>
  <si>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</si>
  <si>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</si>
  <si>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</si>
  <si>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</si>
  <si>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</si>
  <si>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</si>
  <si>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</si>
  <si>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</si>
  <si>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</si>
  <si>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</si>
  <si>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</si>
  <si>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</si>
  <si>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</si>
  <si>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</si>
  <si>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</si>
  <si>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</si>
  <si>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</si>
  <si>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</si>
  <si>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</si>
  <si>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</si>
  <si>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</si>
  <si>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</si>
  <si>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</si>
  <si>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</si>
  <si>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</si>
  <si>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</si>
  <si>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</si>
  <si>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</si>
  <si>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</si>
  <si>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</si>
  <si>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</si>
  <si>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</si>
  <si>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</si>
  <si>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</si>
  <si>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</si>
  <si>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</si>
  <si>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</si>
  <si>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</si>
  <si>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</si>
  <si>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</si>
  <si>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</si>
  <si>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</si>
  <si>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</si>
  <si>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</si>
  <si>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</si>
  <si>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</si>
  <si>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</si>
  <si>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</si>
  <si>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</si>
  <si>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</si>
  <si>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</si>
  <si>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</si>
  <si>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</si>
  <si>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</si>
  <si>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</si>
  <si>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</si>
  <si>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</si>
  <si>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</si>
  <si>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</si>
  <si>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</si>
  <si>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</si>
  <si>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</si>
  <si>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</si>
  <si>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</si>
  <si>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足寄町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</si>
  <si>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</si>
  <si>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</si>
  <si>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</si>
  <si>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</si>
  <si>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</si>
  <si>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</si>
  <si>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</si>
  <si>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</si>
  <si>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</si>
  <si>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</si>
  <si>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</si>
  <si>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</si>
  <si>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</si>
  <si>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</si>
  <si>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</si>
  <si>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</si>
  <si>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</si>
  <si>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</si>
  <si>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</si>
  <si>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管路の老朽化は年々進んでおりますが、収支的に更新する財源は乏しいため、現在遠隔監視装置を活用した給水管理、漏水対策を行っています。よって管路更新率は前年度に引き続き0.0％となっておりますが、地域的にも将来給水人口がゼロになると想定される部分もあるため、長期的な視点での管路更新を検討しなければなりません。</t>
    <rPh sb="1" eb="3">
      <t>カンロ</t>
    </rPh>
    <rPh sb="4" eb="7">
      <t>ロウキュウカ</t>
    </rPh>
    <rPh sb="8" eb="10">
      <t>ネンネン</t>
    </rPh>
    <rPh sb="10" eb="11">
      <t>スス</t>
    </rPh>
    <rPh sb="19" eb="21">
      <t>シュウシ</t>
    </rPh>
    <rPh sb="21" eb="22">
      <t>テキ</t>
    </rPh>
    <rPh sb="23" eb="25">
      <t>コウシン</t>
    </rPh>
    <rPh sb="27" eb="29">
      <t>ザイゲン</t>
    </rPh>
    <rPh sb="30" eb="31">
      <t>トボ</t>
    </rPh>
    <rPh sb="36" eb="38">
      <t>ゲンザイ</t>
    </rPh>
    <rPh sb="38" eb="40">
      <t>エンカク</t>
    </rPh>
    <rPh sb="40" eb="42">
      <t>カンシ</t>
    </rPh>
    <rPh sb="42" eb="44">
      <t>ソウチ</t>
    </rPh>
    <rPh sb="45" eb="47">
      <t>カツヨウ</t>
    </rPh>
    <rPh sb="49" eb="51">
      <t>キュウスイ</t>
    </rPh>
    <rPh sb="51" eb="53">
      <t>カンリ</t>
    </rPh>
    <rPh sb="54" eb="56">
      <t>ロウスイ</t>
    </rPh>
    <rPh sb="56" eb="58">
      <t>タイサク</t>
    </rPh>
    <rPh sb="59" eb="60">
      <t>オコナ</t>
    </rPh>
    <rPh sb="69" eb="71">
      <t>カンロ</t>
    </rPh>
    <rPh sb="71" eb="73">
      <t>コウシン</t>
    </rPh>
    <rPh sb="73" eb="74">
      <t>リツ</t>
    </rPh>
    <rPh sb="75" eb="78">
      <t>ゼンネンド</t>
    </rPh>
    <rPh sb="79" eb="80">
      <t>ヒ</t>
    </rPh>
    <rPh sb="81" eb="82">
      <t>ツヅ</t>
    </rPh>
    <rPh sb="97" eb="100">
      <t>チイキテキ</t>
    </rPh>
    <rPh sb="102" eb="104">
      <t>ショウライ</t>
    </rPh>
    <rPh sb="104" eb="106">
      <t>キュウスイ</t>
    </rPh>
    <rPh sb="106" eb="108">
      <t>ジンコウ</t>
    </rPh>
    <rPh sb="115" eb="117">
      <t>ソウテイ</t>
    </rPh>
    <rPh sb="120" eb="122">
      <t>ブブン</t>
    </rPh>
    <rPh sb="128" eb="131">
      <t>チョウキテキ</t>
    </rPh>
    <rPh sb="132" eb="134">
      <t>シテン</t>
    </rPh>
    <rPh sb="136" eb="138">
      <t>カンロ</t>
    </rPh>
    <rPh sb="138" eb="140">
      <t>コウシン</t>
    </rPh>
    <rPh sb="141" eb="143">
      <t>ケントウ</t>
    </rPh>
    <phoneticPr fontId="4"/>
  </si>
  <si>
    <t>　類似団体平均と比較すれば経営状況は平均的といえますが、決して良好な経営状況ではありません。しかし、地理的要因や給水人口の動向から今後劇的に改善することも困難であり、利用者の利便性を最低限確保する持続可能な経営が必要となっています。引き続き経費削減、収益率の向上に取り組むとともに、廃止、統合を含めた長期的な経営戦略を構築していくことが必須となっています。</t>
    <rPh sb="1" eb="3">
      <t>ルイジ</t>
    </rPh>
    <rPh sb="3" eb="5">
      <t>ダンタイ</t>
    </rPh>
    <rPh sb="5" eb="7">
      <t>ヘイキン</t>
    </rPh>
    <rPh sb="8" eb="10">
      <t>ヒカク</t>
    </rPh>
    <rPh sb="13" eb="15">
      <t>ケイエイ</t>
    </rPh>
    <rPh sb="15" eb="17">
      <t>ジョウキョウ</t>
    </rPh>
    <rPh sb="18" eb="20">
      <t>ヘイキン</t>
    </rPh>
    <rPh sb="20" eb="21">
      <t>テキ</t>
    </rPh>
    <rPh sb="28" eb="29">
      <t>ケッ</t>
    </rPh>
    <rPh sb="31" eb="33">
      <t>リョウコウ</t>
    </rPh>
    <rPh sb="34" eb="36">
      <t>ケイエイ</t>
    </rPh>
    <rPh sb="36" eb="38">
      <t>ジョウキョウ</t>
    </rPh>
    <rPh sb="50" eb="53">
      <t>チリテキ</t>
    </rPh>
    <rPh sb="53" eb="55">
      <t>ヨウイン</t>
    </rPh>
    <rPh sb="56" eb="58">
      <t>キュウスイ</t>
    </rPh>
    <rPh sb="58" eb="60">
      <t>ジンコウ</t>
    </rPh>
    <rPh sb="61" eb="63">
      <t>ドウコウ</t>
    </rPh>
    <rPh sb="65" eb="67">
      <t>コンゴ</t>
    </rPh>
    <rPh sb="67" eb="69">
      <t>ゲキテキ</t>
    </rPh>
    <rPh sb="70" eb="72">
      <t>カイゼン</t>
    </rPh>
    <rPh sb="77" eb="79">
      <t>コンナン</t>
    </rPh>
    <rPh sb="83" eb="86">
      <t>リヨウシャ</t>
    </rPh>
    <rPh sb="87" eb="89">
      <t>リベン</t>
    </rPh>
    <rPh sb="89" eb="90">
      <t>セイ</t>
    </rPh>
    <rPh sb="91" eb="94">
      <t>サイテイゲン</t>
    </rPh>
    <rPh sb="94" eb="96">
      <t>カクホ</t>
    </rPh>
    <rPh sb="98" eb="100">
      <t>ジゾク</t>
    </rPh>
    <rPh sb="100" eb="102">
      <t>カノウ</t>
    </rPh>
    <rPh sb="103" eb="105">
      <t>ケイエイ</t>
    </rPh>
    <rPh sb="106" eb="108">
      <t>ヒツヨウ</t>
    </rPh>
    <rPh sb="116" eb="117">
      <t>ヒ</t>
    </rPh>
    <rPh sb="118" eb="119">
      <t>ツヅ</t>
    </rPh>
    <rPh sb="120" eb="122">
      <t>ケイヒ</t>
    </rPh>
    <rPh sb="122" eb="124">
      <t>サクゲン</t>
    </rPh>
    <rPh sb="125" eb="127">
      <t>シュウエキ</t>
    </rPh>
    <rPh sb="127" eb="128">
      <t>リツ</t>
    </rPh>
    <rPh sb="129" eb="131">
      <t>コウジョウ</t>
    </rPh>
    <rPh sb="132" eb="133">
      <t>ト</t>
    </rPh>
    <rPh sb="134" eb="135">
      <t>ク</t>
    </rPh>
    <rPh sb="141" eb="143">
      <t>ハイシ</t>
    </rPh>
    <rPh sb="144" eb="146">
      <t>トウゴウ</t>
    </rPh>
    <rPh sb="147" eb="148">
      <t>フク</t>
    </rPh>
    <rPh sb="150" eb="153">
      <t>チョウキテキ</t>
    </rPh>
    <rPh sb="154" eb="156">
      <t>ケイエイ</t>
    </rPh>
    <rPh sb="156" eb="158">
      <t>センリャク</t>
    </rPh>
    <rPh sb="159" eb="161">
      <t>コウチク</t>
    </rPh>
    <rPh sb="168" eb="170">
      <t>ヒッス</t>
    </rPh>
    <phoneticPr fontId="4"/>
  </si>
  <si>
    <t>　①給水人口及び年間配水量減少により総収益が減少且つ令和３年度から償還が始まった起債により地方債償還額が増加し、収益的収支比率は前年度から引き続き減少し平均を下回っております。
　④新設工事を行わなかったこともあり事業債・過疎債(辺地)が減少したものの、給水収益も減少したため、企業債残高対給水収益比率は前年度より増加した結果となりました。今後施設の老朽化に伴う更新等も予想されるため比率が高くなることが想定されます。
　⑤料金回収率については給水人口減少に伴う給水収益減少により今回２割を切りました。
　⑥給水原価については年間総有収水量の減少により年々増加傾向にあります。給水人口の減少を鑑みれば、ほぼミニマムコストでの運営となっています。給水原価の高止まりは管路延長に対し給水人口が少ない本町の地理的要因によるものが大ですが、今後もより一層の経費抑制を検討していかなければなりません。
　⑦施設利用率は平均と比較して高い状況にあり保有している施設を有効に利用していると言えます。
　⑧有収率は令和２年度に比較的大規模な潜在的漏水を改善したことにより一時的に上昇しましたが、給水人口減少に伴う年間総有収水量の減少により下降し、平均より低い状況にあります。有収率減少を抑えるためにも引き続き計画的な漏水調査を行い、また遠隔監視装置を活用して早期発見に努めます。</t>
    <rPh sb="2" eb="4">
      <t>キュウスイ</t>
    </rPh>
    <rPh sb="4" eb="6">
      <t>ジンコウ</t>
    </rPh>
    <rPh sb="6" eb="7">
      <t>オヨ</t>
    </rPh>
    <rPh sb="8" eb="10">
      <t>ネンカン</t>
    </rPh>
    <rPh sb="12" eb="13">
      <t>リョウ</t>
    </rPh>
    <rPh sb="13" eb="15">
      <t>ゲンショウ</t>
    </rPh>
    <rPh sb="18" eb="21">
      <t>ソウシュウエキ</t>
    </rPh>
    <rPh sb="22" eb="24">
      <t>ゲンショウ</t>
    </rPh>
    <rPh sb="24" eb="25">
      <t>カ</t>
    </rPh>
    <rPh sb="26" eb="28">
      <t>レイワ</t>
    </rPh>
    <rPh sb="29" eb="30">
      <t>ネン</t>
    </rPh>
    <rPh sb="30" eb="31">
      <t>ド</t>
    </rPh>
    <rPh sb="33" eb="35">
      <t>ショウカン</t>
    </rPh>
    <rPh sb="36" eb="37">
      <t>ハジ</t>
    </rPh>
    <rPh sb="40" eb="42">
      <t>キサイ</t>
    </rPh>
    <rPh sb="45" eb="47">
      <t>チホウ</t>
    </rPh>
    <rPh sb="47" eb="48">
      <t>サイ</t>
    </rPh>
    <rPh sb="48" eb="50">
      <t>ショウカン</t>
    </rPh>
    <rPh sb="50" eb="51">
      <t>ガク</t>
    </rPh>
    <rPh sb="52" eb="54">
      <t>ゾウカ</t>
    </rPh>
    <rPh sb="64" eb="67">
      <t>ゼンネンド</t>
    </rPh>
    <rPh sb="69" eb="70">
      <t>ヒ</t>
    </rPh>
    <rPh sb="71" eb="72">
      <t>ツヅ</t>
    </rPh>
    <rPh sb="73" eb="75">
      <t>ゲンショウ</t>
    </rPh>
    <rPh sb="91" eb="93">
      <t>シンセツ</t>
    </rPh>
    <rPh sb="93" eb="95">
      <t>コウジ</t>
    </rPh>
    <rPh sb="96" eb="97">
      <t>オコナ</t>
    </rPh>
    <rPh sb="107" eb="109">
      <t>ジギョウ</t>
    </rPh>
    <rPh sb="109" eb="110">
      <t>サイ</t>
    </rPh>
    <rPh sb="111" eb="113">
      <t>カソ</t>
    </rPh>
    <rPh sb="113" eb="114">
      <t>サイ</t>
    </rPh>
    <rPh sb="115" eb="117">
      <t>ヘンチ</t>
    </rPh>
    <rPh sb="119" eb="121">
      <t>ゲンショウ</t>
    </rPh>
    <rPh sb="157" eb="159">
      <t>ゾウカ</t>
    </rPh>
    <rPh sb="161" eb="163">
      <t>ケッカ</t>
    </rPh>
    <rPh sb="170" eb="172">
      <t>コンゴ</t>
    </rPh>
    <rPh sb="172" eb="174">
      <t>シセツ</t>
    </rPh>
    <rPh sb="175" eb="178">
      <t>ロウキュウカ</t>
    </rPh>
    <rPh sb="179" eb="180">
      <t>トモナ</t>
    </rPh>
    <rPh sb="181" eb="183">
      <t>コウシン</t>
    </rPh>
    <rPh sb="183" eb="184">
      <t>トウ</t>
    </rPh>
    <rPh sb="185" eb="187">
      <t>ヨソウ</t>
    </rPh>
    <rPh sb="192" eb="194">
      <t>ヒリツ</t>
    </rPh>
    <rPh sb="195" eb="196">
      <t>タカ</t>
    </rPh>
    <rPh sb="202" eb="204">
      <t>ソウテイ</t>
    </rPh>
    <rPh sb="226" eb="228">
      <t>ゲンショウ</t>
    </rPh>
    <rPh sb="229" eb="230">
      <t>トモナ</t>
    </rPh>
    <rPh sb="231" eb="233">
      <t>キュウスイ</t>
    </rPh>
    <rPh sb="233" eb="235">
      <t>シュウエキ</t>
    </rPh>
    <rPh sb="240" eb="242">
      <t>コンカイ</t>
    </rPh>
    <rPh sb="243" eb="244">
      <t>ワリ</t>
    </rPh>
    <rPh sb="254" eb="256">
      <t>キュウスイ</t>
    </rPh>
    <rPh sb="256" eb="258">
      <t>ゲンカ</t>
    </rPh>
    <rPh sb="268" eb="270">
      <t>ゾウカ</t>
    </rPh>
    <rPh sb="270" eb="272">
      <t>ケイコウ</t>
    </rPh>
    <rPh sb="281" eb="283">
      <t>キュウスイ</t>
    </rPh>
    <rPh sb="283" eb="285">
      <t>ジンコウ</t>
    </rPh>
    <rPh sb="286" eb="288">
      <t>ビゲン</t>
    </rPh>
    <rPh sb="289" eb="290">
      <t>カンガ</t>
    </rPh>
    <rPh sb="293" eb="295">
      <t>ゲンショウ</t>
    </rPh>
    <rPh sb="305" eb="307">
      <t>ウンエイ</t>
    </rPh>
    <rPh sb="315" eb="317">
      <t>キュウスイ</t>
    </rPh>
    <rPh sb="317" eb="319">
      <t>ゲンカ</t>
    </rPh>
    <rPh sb="320" eb="322">
      <t>タカド</t>
    </rPh>
    <rPh sb="325" eb="327">
      <t>カンロ</t>
    </rPh>
    <rPh sb="327" eb="329">
      <t>エンチョウ</t>
    </rPh>
    <rPh sb="330" eb="331">
      <t>タイ</t>
    </rPh>
    <rPh sb="332" eb="334">
      <t>キュウスイ</t>
    </rPh>
    <rPh sb="334" eb="336">
      <t>ジンコウ</t>
    </rPh>
    <rPh sb="337" eb="338">
      <t>スク</t>
    </rPh>
    <rPh sb="340" eb="342">
      <t>ホンチョウ</t>
    </rPh>
    <rPh sb="343" eb="346">
      <t>チリテキ</t>
    </rPh>
    <rPh sb="346" eb="348">
      <t>ヨウイン</t>
    </rPh>
    <rPh sb="354" eb="355">
      <t>ダイ</t>
    </rPh>
    <rPh sb="359" eb="361">
      <t>コンゴ</t>
    </rPh>
    <rPh sb="364" eb="366">
      <t>イッソウ</t>
    </rPh>
    <rPh sb="367" eb="369">
      <t>ケイヒ</t>
    </rPh>
    <rPh sb="369" eb="371">
      <t>ヨクセイ</t>
    </rPh>
    <rPh sb="372" eb="374">
      <t>ケントウ</t>
    </rPh>
    <rPh sb="390" eb="393">
      <t>ユウシュウリツ</t>
    </rPh>
    <rPh sb="394" eb="397">
      <t>ヒカクテキ</t>
    </rPh>
    <rPh sb="397" eb="400">
      <t>ダイキボ</t>
    </rPh>
    <rPh sb="403" eb="405">
      <t>シセツ</t>
    </rPh>
    <rPh sb="405" eb="407">
      <t>リヨウ</t>
    </rPh>
    <rPh sb="407" eb="408">
      <t>リツ</t>
    </rPh>
    <rPh sb="409" eb="411">
      <t>ヘイキン</t>
    </rPh>
    <rPh sb="412" eb="414">
      <t>ヒカク</t>
    </rPh>
    <rPh sb="416" eb="417">
      <t>タカ</t>
    </rPh>
    <rPh sb="418" eb="420">
      <t>ジョウキョウ</t>
    </rPh>
    <rPh sb="423" eb="425">
      <t>ホユウ</t>
    </rPh>
    <rPh sb="429" eb="431">
      <t>シセツ</t>
    </rPh>
    <rPh sb="432" eb="434">
      <t>ユウコウ</t>
    </rPh>
    <rPh sb="435" eb="437">
      <t>リヨウ</t>
    </rPh>
    <rPh sb="442" eb="443">
      <t>イ</t>
    </rPh>
    <rPh sb="449" eb="451">
      <t>レイワ</t>
    </rPh>
    <rPh sb="452" eb="453">
      <t>ネン</t>
    </rPh>
    <rPh sb="453" eb="454">
      <t>ド</t>
    </rPh>
    <rPh sb="455" eb="457">
      <t>ロウスイ</t>
    </rPh>
    <rPh sb="457" eb="460">
      <t>オトトシ</t>
    </rPh>
    <rPh sb="461" eb="463">
      <t>カイゼン</t>
    </rPh>
    <rPh sb="471" eb="474">
      <t>ゼンネンド</t>
    </rPh>
    <rPh sb="475" eb="476">
      <t>クラ</t>
    </rPh>
    <rPh sb="477" eb="480">
      <t>イチジテキ</t>
    </rPh>
    <rPh sb="489" eb="491">
      <t>キュウスイ</t>
    </rPh>
    <rPh sb="491" eb="493">
      <t>ジンコウ</t>
    </rPh>
    <rPh sb="493" eb="495">
      <t>ゲンショウ</t>
    </rPh>
    <rPh sb="496" eb="497">
      <t>トモナ</t>
    </rPh>
    <rPh sb="519" eb="520">
      <t>ヒク</t>
    </rPh>
    <rPh sb="532" eb="534">
      <t>ゲンショウ</t>
    </rPh>
    <rPh sb="535" eb="536">
      <t>オサ</t>
    </rPh>
    <rPh sb="546" eb="549">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</si>
</sst>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0.66</c:v>
                </c:pt>
                <c:pt idx="1">
                  <c:v>0</c:v>
                </c:pt>
                <c:pt idx="2">
                  <c:v>0</c:v>
                </c:pt>
                <c:pt idx="3">
                  <c:v>0</c:v>
                </c:pt>
                <c:pt idx="4">
                  <c:v>0</c:v>
                </c:pt>
              </c:numCache>
            </c:numRef>
          </c:val>
          <c:extLst>
            <c:ext xmlns:c16="http://schemas.microsoft.com/office/drawing/2014/chart" uri="{C3380CC4-5D6E-409C-BE32-E72D297353CC}">
              <c16:uniqueId val="{00000000-062F-40D3-8111-18EDCDB138B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062F-40D3-8111-18EDCDB138B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40.89</c:v>
                </c:pt>
                <c:pt idx="1">
                  <c:v>71.98</c:v>
                </c:pt>
                <c:pt idx="2">
                  <c:v>68.2</c:v>
                </c:pt>
                <c:pt idx="3">
                  <c:v>67.260000000000005</c:v>
                </c:pt>
                <c:pt idx="4">
                  <c:v>65.22</c:v>
                </c:pt>
              </c:numCache>
            </c:numRef>
          </c:val>
          <c:extLst>
            <c:ext xmlns:c16="http://schemas.microsoft.com/office/drawing/2014/chart" uri="{C3380CC4-5D6E-409C-BE32-E72D297353CC}">
              <c16:uniqueId val="{00000000-EAE4-49AF-B04F-972B97DADDC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EAE4-49AF-B04F-972B97DADDC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72.099999999999994</c:v>
                </c:pt>
                <c:pt idx="1">
                  <c:v>68.540000000000006</c:v>
                </c:pt>
                <c:pt idx="2">
                  <c:v>78.010000000000005</c:v>
                </c:pt>
                <c:pt idx="3">
                  <c:v>77.010000000000005</c:v>
                </c:pt>
                <c:pt idx="4">
                  <c:v>67.44</c:v>
                </c:pt>
              </c:numCache>
            </c:numRef>
          </c:val>
          <c:extLst>
            <c:ext xmlns:c16="http://schemas.microsoft.com/office/drawing/2014/chart" uri="{C3380CC4-5D6E-409C-BE32-E72D297353CC}">
              <c16:uniqueId val="{00000000-3738-4B51-A4D7-FD1713D8014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3738-4B51-A4D7-FD1713D8014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81.459999999999994</c:v>
                </c:pt>
                <c:pt idx="1">
                  <c:v>80.23</c:v>
                </c:pt>
                <c:pt idx="2">
                  <c:v>75.25</c:v>
                </c:pt>
                <c:pt idx="3">
                  <c:v>65.53</c:v>
                </c:pt>
                <c:pt idx="4">
                  <c:v>61.8</c:v>
                </c:pt>
              </c:numCache>
            </c:numRef>
          </c:val>
          <c:extLst>
            <c:ext xmlns:c16="http://schemas.microsoft.com/office/drawing/2014/chart" uri="{C3380CC4-5D6E-409C-BE32-E72D297353CC}">
              <c16:uniqueId val="{00000000-FCB4-47C8-B3A4-E1E56BDB153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FCB4-47C8-B3A4-E1E56BDB153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C1-4DB3-9FD6-3F80E204381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C1-4DB3-9FD6-3F80E204381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52-4D2B-816C-52AF1B854F8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52-4D2B-816C-52AF1B854F8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F4-4D1F-AEDE-42AC2ACA6EB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F4-4D1F-AEDE-42AC2ACA6EB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8F-436D-A7D7-F61688ABBC5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8F-436D-A7D7-F61688ABBC5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1468.83</c:v>
                </c:pt>
                <c:pt idx="1">
                  <c:v>1796.63</c:v>
                </c:pt>
                <c:pt idx="2">
                  <c:v>1642.65</c:v>
                </c:pt>
                <c:pt idx="3">
                  <c:v>1543.61</c:v>
                </c:pt>
                <c:pt idx="4">
                  <c:v>1716.23</c:v>
                </c:pt>
              </c:numCache>
            </c:numRef>
          </c:val>
          <c:extLst>
            <c:ext xmlns:c16="http://schemas.microsoft.com/office/drawing/2014/chart" uri="{C3380CC4-5D6E-409C-BE32-E72D297353CC}">
              <c16:uniqueId val="{00000000-53FC-47AB-89AB-DC3BC05502E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53FC-47AB-89AB-DC3BC05502E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26.51</c:v>
                </c:pt>
                <c:pt idx="1">
                  <c:v>27.45</c:v>
                </c:pt>
                <c:pt idx="2">
                  <c:v>25.6</c:v>
                </c:pt>
                <c:pt idx="3">
                  <c:v>22.27</c:v>
                </c:pt>
                <c:pt idx="4">
                  <c:v>18.82</c:v>
                </c:pt>
              </c:numCache>
            </c:numRef>
          </c:val>
          <c:extLst>
            <c:ext xmlns:c16="http://schemas.microsoft.com/office/drawing/2014/chart" uri="{C3380CC4-5D6E-409C-BE32-E72D297353CC}">
              <c16:uniqueId val="{00000000-29AC-4DCA-A2E0-1D475D717AB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29AC-4DCA-A2E0-1D475D717AB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1083.67</c:v>
                </c:pt>
                <c:pt idx="1">
                  <c:v>1075.01</c:v>
                </c:pt>
                <c:pt idx="2">
                  <c:v>1127.5899999999999</c:v>
                </c:pt>
                <c:pt idx="3">
                  <c:v>1294.5</c:v>
                </c:pt>
                <c:pt idx="4">
                  <c:v>1450.69</c:v>
                </c:pt>
              </c:numCache>
            </c:numRef>
          </c:val>
          <c:extLst>
            <c:ext xmlns:c16="http://schemas.microsoft.com/office/drawing/2014/chart" uri="{C3380CC4-5D6E-409C-BE32-E72D297353CC}">
              <c16:uniqueId val="{00000000-5E98-413C-9008-C6E7D9516E3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5E98-413C-9008-C6E7D9516E3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1" zoomScale="130" zoomScaleNormal="130" workbookViewId="0">
      <selection activeCell="AY35" sqref="AY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北海道　足寄町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6350</v>
      </c>
      <c r="AM8" s="55"/>
      <c r="AN8" s="55"/>
      <c r="AO8" s="55"/>
      <c r="AP8" s="55"/>
      <c r="AQ8" s="55"/>
      <c r="AR8" s="55"/>
      <c r="AS8" s="55"/>
      <c r="AT8" s="45">
        <f>データ!$S$6</f>
        <v>1408.04</v>
      </c>
      <c r="AU8" s="45"/>
      <c r="AV8" s="45"/>
      <c r="AW8" s="45"/>
      <c r="AX8" s="45"/>
      <c r="AY8" s="45"/>
      <c r="AZ8" s="45"/>
      <c r="BA8" s="45"/>
      <c r="BB8" s="45">
        <f>データ!$T$6</f>
        <v>4.51</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2.81</v>
      </c>
      <c r="Q10" s="45"/>
      <c r="R10" s="45"/>
      <c r="S10" s="45"/>
      <c r="T10" s="45"/>
      <c r="U10" s="45"/>
      <c r="V10" s="45"/>
      <c r="W10" s="55">
        <f>データ!$Q$6</f>
        <v>4605</v>
      </c>
      <c r="X10" s="55"/>
      <c r="Y10" s="55"/>
      <c r="Z10" s="55"/>
      <c r="AA10" s="55"/>
      <c r="AB10" s="55"/>
      <c r="AC10" s="55"/>
      <c r="AD10" s="2"/>
      <c r="AE10" s="2"/>
      <c r="AF10" s="2"/>
      <c r="AG10" s="2"/>
      <c r="AH10" s="2"/>
      <c r="AI10" s="2"/>
      <c r="AJ10" s="2"/>
      <c r="AK10" s="2"/>
      <c r="AL10" s="55">
        <f>データ!$U$6</f>
        <v>176</v>
      </c>
      <c r="AM10" s="55"/>
      <c r="AN10" s="55"/>
      <c r="AO10" s="55"/>
      <c r="AP10" s="55"/>
      <c r="AQ10" s="55"/>
      <c r="AR10" s="55"/>
      <c r="AS10" s="55"/>
      <c r="AT10" s="45">
        <f>データ!$V$6</f>
        <v>4.5</v>
      </c>
      <c r="AU10" s="45"/>
      <c r="AV10" s="45"/>
      <c r="AW10" s="45"/>
      <c r="AX10" s="45"/>
      <c r="AY10" s="45"/>
      <c r="AZ10" s="45"/>
      <c r="BA10" s="45"/>
      <c r="BB10" s="45">
        <f>データ!$W$6</f>
        <v>39.11</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116</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NOWeTDCG1bJTZ8vDtn5c8nhk+yPKuPX5FvIrtGosxBucO6wpfngnrqMx5g5sYPk/WapecbLWOQ6CNzzMja+UAA==" saltValue="RotfGkEkrqkvQL0xKQtMm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16471</v>
      </c>
      <c r="D6" s="20">
        <f t="shared" si="3"/>
        <v>47</v>
      </c>
      <c r="E6" s="20">
        <f t="shared" si="3"/>
        <v>1</v>
      </c>
      <c r="F6" s="20">
        <f t="shared" si="3"/>
        <v>0</v>
      </c>
      <c r="G6" s="20">
        <f t="shared" si="3"/>
        <v>0</v>
      </c>
      <c r="H6" s="20" t="str">
        <f t="shared" si="3"/>
        <v>北海道　足寄町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2.81</v>
      </c>
      <c r="Q6" s="21">
        <f t="shared" si="3"/>
        <v>4605</v>
      </c>
      <c r="R6" s="21">
        <f t="shared" si="3"/>
        <v>6350</v>
      </c>
      <c r="S6" s="21">
        <f t="shared" si="3"/>
        <v>1408.04</v>
      </c>
      <c r="T6" s="21">
        <f t="shared" si="3"/>
        <v>4.51</v>
      </c>
      <c r="U6" s="21">
        <f t="shared" si="3"/>
        <v>176</v>
      </c>
      <c r="V6" s="21">
        <f t="shared" si="3"/>
        <v>4.5</v>
      </c>
      <c r="W6" s="21">
        <f t="shared" si="3"/>
        <v>39.11</v>
      </c>
      <c r="X6" s="22">
        <f>IF(X7="",NA(),X7)</f>
        <v>81.459999999999994</v>
      </c>
      <c r="Y6" s="22">
        <f t="shared" ref="Y6:AG6" si="4">IF(Y7="",NA(),Y7)</f>
        <v>80.23</v>
      </c>
      <c r="Z6" s="22">
        <f t="shared" si="4"/>
        <v>75.25</v>
      </c>
      <c r="AA6" s="22">
        <f t="shared" si="4"/>
        <v>65.53</v>
      </c>
      <c r="AB6" s="22">
        <f t="shared" si="4"/>
        <v>61.8</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1468.83</v>
      </c>
      <c r="BF6" s="22">
        <f t="shared" ref="BF6:BN6" si="7">IF(BF7="",NA(),BF7)</f>
        <v>1796.63</v>
      </c>
      <c r="BG6" s="22">
        <f t="shared" si="7"/>
        <v>1642.65</v>
      </c>
      <c r="BH6" s="22">
        <f t="shared" si="7"/>
        <v>1543.61</v>
      </c>
      <c r="BI6" s="22">
        <f t="shared" si="7"/>
        <v>1716.23</v>
      </c>
      <c r="BJ6" s="22">
        <f t="shared" si="7"/>
        <v>1274.21</v>
      </c>
      <c r="BK6" s="22">
        <f t="shared" si="7"/>
        <v>1183.92</v>
      </c>
      <c r="BL6" s="22">
        <f t="shared" si="7"/>
        <v>1128.72</v>
      </c>
      <c r="BM6" s="22">
        <f t="shared" si="7"/>
        <v>1125.25</v>
      </c>
      <c r="BN6" s="22">
        <f t="shared" si="7"/>
        <v>1157.05</v>
      </c>
      <c r="BO6" s="21" t="str">
        <f>IF(BO7="","",IF(BO7="-","【-】","【"&amp;SUBSTITUTE(TEXT(BO7,"#,##0.00"),"-","△")&amp;"】"))</f>
        <v>【982.48】</v>
      </c>
      <c r="BP6" s="22">
        <f>IF(BP7="",NA(),BP7)</f>
        <v>26.51</v>
      </c>
      <c r="BQ6" s="22">
        <f t="shared" ref="BQ6:BY6" si="8">IF(BQ7="",NA(),BQ7)</f>
        <v>27.45</v>
      </c>
      <c r="BR6" s="22">
        <f t="shared" si="8"/>
        <v>25.6</v>
      </c>
      <c r="BS6" s="22">
        <f t="shared" si="8"/>
        <v>22.27</v>
      </c>
      <c r="BT6" s="22">
        <f t="shared" si="8"/>
        <v>18.82</v>
      </c>
      <c r="BU6" s="22">
        <f t="shared" si="8"/>
        <v>41.25</v>
      </c>
      <c r="BV6" s="22">
        <f t="shared" si="8"/>
        <v>42.5</v>
      </c>
      <c r="BW6" s="22">
        <f t="shared" si="8"/>
        <v>41.84</v>
      </c>
      <c r="BX6" s="22">
        <f t="shared" si="8"/>
        <v>41.44</v>
      </c>
      <c r="BY6" s="22">
        <f t="shared" si="8"/>
        <v>37.65</v>
      </c>
      <c r="BZ6" s="21" t="str">
        <f>IF(BZ7="","",IF(BZ7="-","【-】","【"&amp;SUBSTITUTE(TEXT(BZ7,"#,##0.00"),"-","△")&amp;"】"))</f>
        <v>【50.61】</v>
      </c>
      <c r="CA6" s="22">
        <f>IF(CA7="",NA(),CA7)</f>
        <v>1083.67</v>
      </c>
      <c r="CB6" s="22">
        <f t="shared" ref="CB6:CJ6" si="9">IF(CB7="",NA(),CB7)</f>
        <v>1075.01</v>
      </c>
      <c r="CC6" s="22">
        <f t="shared" si="9"/>
        <v>1127.5899999999999</v>
      </c>
      <c r="CD6" s="22">
        <f t="shared" si="9"/>
        <v>1294.5</v>
      </c>
      <c r="CE6" s="22">
        <f t="shared" si="9"/>
        <v>1450.69</v>
      </c>
      <c r="CF6" s="22">
        <f t="shared" si="9"/>
        <v>383.25</v>
      </c>
      <c r="CG6" s="22">
        <f t="shared" si="9"/>
        <v>377.72</v>
      </c>
      <c r="CH6" s="22">
        <f t="shared" si="9"/>
        <v>390.47</v>
      </c>
      <c r="CI6" s="22">
        <f t="shared" si="9"/>
        <v>403.61</v>
      </c>
      <c r="CJ6" s="22">
        <f t="shared" si="9"/>
        <v>442.82</v>
      </c>
      <c r="CK6" s="21" t="str">
        <f>IF(CK7="","",IF(CK7="-","【-】","【"&amp;SUBSTITUTE(TEXT(CK7,"#,##0.00"),"-","△")&amp;"】"))</f>
        <v>【320.83】</v>
      </c>
      <c r="CL6" s="22">
        <f>IF(CL7="",NA(),CL7)</f>
        <v>40.89</v>
      </c>
      <c r="CM6" s="22">
        <f t="shared" ref="CM6:CU6" si="10">IF(CM7="",NA(),CM7)</f>
        <v>71.98</v>
      </c>
      <c r="CN6" s="22">
        <f t="shared" si="10"/>
        <v>68.2</v>
      </c>
      <c r="CO6" s="22">
        <f t="shared" si="10"/>
        <v>67.260000000000005</v>
      </c>
      <c r="CP6" s="22">
        <f t="shared" si="10"/>
        <v>65.22</v>
      </c>
      <c r="CQ6" s="22">
        <f t="shared" si="10"/>
        <v>48.26</v>
      </c>
      <c r="CR6" s="22">
        <f t="shared" si="10"/>
        <v>48.01</v>
      </c>
      <c r="CS6" s="22">
        <f t="shared" si="10"/>
        <v>49.08</v>
      </c>
      <c r="CT6" s="22">
        <f t="shared" si="10"/>
        <v>51.46</v>
      </c>
      <c r="CU6" s="22">
        <f t="shared" si="10"/>
        <v>51.84</v>
      </c>
      <c r="CV6" s="21" t="str">
        <f>IF(CV7="","",IF(CV7="-","【-】","【"&amp;SUBSTITUTE(TEXT(CV7,"#,##0.00"),"-","△")&amp;"】"))</f>
        <v>【56.15】</v>
      </c>
      <c r="CW6" s="22">
        <f>IF(CW7="",NA(),CW7)</f>
        <v>72.099999999999994</v>
      </c>
      <c r="CX6" s="22">
        <f t="shared" ref="CX6:DF6" si="11">IF(CX7="",NA(),CX7)</f>
        <v>68.540000000000006</v>
      </c>
      <c r="CY6" s="22">
        <f t="shared" si="11"/>
        <v>78.010000000000005</v>
      </c>
      <c r="CZ6" s="22">
        <f t="shared" si="11"/>
        <v>77.010000000000005</v>
      </c>
      <c r="DA6" s="22">
        <f t="shared" si="11"/>
        <v>67.44</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0.66</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16471</v>
      </c>
      <c r="D7" s="24">
        <v>47</v>
      </c>
      <c r="E7" s="24">
        <v>1</v>
      </c>
      <c r="F7" s="24">
        <v>0</v>
      </c>
      <c r="G7" s="24">
        <v>0</v>
      </c>
      <c r="H7" s="24" t="s">
        <v>95</v>
      </c>
      <c r="I7" s="24" t="s">
        <v>96</v>
      </c>
      <c r="J7" s="24" t="s">
        <v>97</v>
      </c>
      <c r="K7" s="24" t="s">
        <v>98</v>
      </c>
      <c r="L7" s="24" t="s">
        <v>99</v>
      </c>
      <c r="M7" s="24" t="s">
        <v>100</v>
      </c>
      <c r="N7" s="25" t="s">
        <v>101</v>
      </c>
      <c r="O7" s="25" t="s">
        <v>102</v>
      </c>
      <c r="P7" s="25">
        <v>2.81</v>
      </c>
      <c r="Q7" s="25">
        <v>4605</v>
      </c>
      <c r="R7" s="25">
        <v>6350</v>
      </c>
      <c r="S7" s="25">
        <v>1408.04</v>
      </c>
      <c r="T7" s="25">
        <v>4.51</v>
      </c>
      <c r="U7" s="25">
        <v>176</v>
      </c>
      <c r="V7" s="25">
        <v>4.5</v>
      </c>
      <c r="W7" s="25">
        <v>39.11</v>
      </c>
      <c r="X7" s="25">
        <v>81.459999999999994</v>
      </c>
      <c r="Y7" s="25">
        <v>80.23</v>
      </c>
      <c r="Z7" s="25">
        <v>75.25</v>
      </c>
      <c r="AA7" s="25">
        <v>65.53</v>
      </c>
      <c r="AB7" s="25">
        <v>61.8</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1468.83</v>
      </c>
      <c r="BF7" s="25">
        <v>1796.63</v>
      </c>
      <c r="BG7" s="25">
        <v>1642.65</v>
      </c>
      <c r="BH7" s="25">
        <v>1543.61</v>
      </c>
      <c r="BI7" s="25">
        <v>1716.23</v>
      </c>
      <c r="BJ7" s="25">
        <v>1274.21</v>
      </c>
      <c r="BK7" s="25">
        <v>1183.92</v>
      </c>
      <c r="BL7" s="25">
        <v>1128.72</v>
      </c>
      <c r="BM7" s="25">
        <v>1125.25</v>
      </c>
      <c r="BN7" s="25">
        <v>1157.05</v>
      </c>
      <c r="BO7" s="25">
        <v>982.48</v>
      </c>
      <c r="BP7" s="25">
        <v>26.51</v>
      </c>
      <c r="BQ7" s="25">
        <v>27.45</v>
      </c>
      <c r="BR7" s="25">
        <v>25.6</v>
      </c>
      <c r="BS7" s="25">
        <v>22.27</v>
      </c>
      <c r="BT7" s="25">
        <v>18.82</v>
      </c>
      <c r="BU7" s="25">
        <v>41.25</v>
      </c>
      <c r="BV7" s="25">
        <v>42.5</v>
      </c>
      <c r="BW7" s="25">
        <v>41.84</v>
      </c>
      <c r="BX7" s="25">
        <v>41.44</v>
      </c>
      <c r="BY7" s="25">
        <v>37.65</v>
      </c>
      <c r="BZ7" s="25">
        <v>50.61</v>
      </c>
      <c r="CA7" s="25">
        <v>1083.67</v>
      </c>
      <c r="CB7" s="25">
        <v>1075.01</v>
      </c>
      <c r="CC7" s="25">
        <v>1127.5899999999999</v>
      </c>
      <c r="CD7" s="25">
        <v>1294.5</v>
      </c>
      <c r="CE7" s="25">
        <v>1450.69</v>
      </c>
      <c r="CF7" s="25">
        <v>383.25</v>
      </c>
      <c r="CG7" s="25">
        <v>377.72</v>
      </c>
      <c r="CH7" s="25">
        <v>390.47</v>
      </c>
      <c r="CI7" s="25">
        <v>403.61</v>
      </c>
      <c r="CJ7" s="25">
        <v>442.82</v>
      </c>
      <c r="CK7" s="25">
        <v>320.83</v>
      </c>
      <c r="CL7" s="25">
        <v>40.89</v>
      </c>
      <c r="CM7" s="25">
        <v>71.98</v>
      </c>
      <c r="CN7" s="25">
        <v>68.2</v>
      </c>
      <c r="CO7" s="25">
        <v>67.260000000000005</v>
      </c>
      <c r="CP7" s="25">
        <v>65.22</v>
      </c>
      <c r="CQ7" s="25">
        <v>48.26</v>
      </c>
      <c r="CR7" s="25">
        <v>48.01</v>
      </c>
      <c r="CS7" s="25">
        <v>49.08</v>
      </c>
      <c r="CT7" s="25">
        <v>51.46</v>
      </c>
      <c r="CU7" s="25">
        <v>51.84</v>
      </c>
      <c r="CV7" s="25">
        <v>56.15</v>
      </c>
      <c r="CW7" s="25">
        <v>72.099999999999994</v>
      </c>
      <c r="CX7" s="25">
        <v>68.540000000000006</v>
      </c>
      <c r="CY7" s="25">
        <v>78.010000000000005</v>
      </c>
      <c r="CZ7" s="25">
        <v>77.010000000000005</v>
      </c>
      <c r="DA7" s="25">
        <v>67.44</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0.66</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112</v>
      </c>
      <c r="E13" t="s">
        <v>113</v>
      </c>
      <c r="F13" t="s">
        <v>111</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2024-01-18T04:58:26Z</cp:lastPrinted>
  <dcterms:created xsi:type="dcterms:W3CDTF">2023-12-05T01:04:31Z</dcterms:created>
  <dcterms:modified xsi:type="dcterms:W3CDTF">2024-01-18T04:59:30Z</dcterms:modified>
  <cp:category/>
</cp:coreProperties>
</file>