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3"/>
  <workbookPr/>
  <mc:AlternateContent xmlns:mc="http://schemas.openxmlformats.org/markup-compatibility/2006">
    <mc:Choice Requires="x15">
      <x15ac:absPath xmlns:x15ac="http://schemas.microsoft.com/office/spreadsheetml/2010/11/ac" url="C:\Users\as0105\Desktop\"/>
    </mc:Choice>
  </mc:AlternateContent>
  <xr:revisionPtr revIDLastSave="0" documentId="13_ncr:1_{D009F9DB-D55F-4BFF-B646-52927BBA6BE5}" xr6:coauthVersionLast="36" xr6:coauthVersionMax="36" xr10:uidLastSave="{00000000-0000-0000-0000-000000000000}"/>
  <workbookProtection workbookAlgorithmName="SHA-512" workbookHashValue="Qg/O+jATgJ30ORZyA6sMuxH2DeeQsSWjJquaMJ1B8M4cSvxdeSaVq3bgvLc0rBCFo8RAb3oGIp5wLHNCbS525g==" workbookSaltValue="oojd8cRie1EowzMK8M0VF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<sst xmlns="http://schemas.openxmlformats.org/spreadsheetml/2006/main" count="236" uniqueCount="120">
  <si>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</si>
  <si>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</si>
  <si>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</si>
  <si>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</si>
  <si>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</si>
  <si>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</si>
  <si>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</si>
  <si>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</si>
  <si>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</si>
  <si>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</si>
  <si>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</si>
  <si>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</si>
  <si>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</si>
  <si>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</si>
  <si>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</si>
  <si>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</si>
  <si>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</si>
  <si>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</si>
  <si>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</si>
  <si>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</si>
  <si>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</si>
  <si>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</si>
  <si>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</si>
  <si>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</si>
  <si>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</si>
  <si>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</si>
  <si>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</si>
  <si>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</si>
  <si>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</si>
  <si>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</si>
  <si>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</si>
  <si>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</si>
  <si>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</si>
  <si>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</si>
  <si>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</si>
  <si>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</si>
  <si>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</si>
  <si>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</si>
  <si>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</si>
  <si>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</si>
  <si>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</si>
  <si>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</si>
  <si>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</si>
  <si>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</si>
  <si>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</si>
  <si>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</si>
  <si>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</si>
  <si>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</si>
  <si>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</si>
  <si>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</si>
  <si>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</si>
  <si>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</si>
  <si>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</si>
  <si>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</si>
  <si>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</si>
  <si>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</si>
  <si>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</si>
  <si>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</si>
  <si>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</si>
  <si>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</si>
  <si>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</si>
  <si>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</si>
  <si>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</si>
  <si>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</si>
  <si>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</si>
  <si>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</si>
  <si>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</si>
  <si>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</si>
  <si>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</si>
  <si>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</si>
  <si>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</si>
  <si>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</si>
  <si>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</si>
  <si>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</si>
  <si>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</si>
  <si>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</si>
  <si>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</si>
  <si>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</si>
  <si>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</si>
  <si>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</si>
  <si>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</si>
  <si>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</si>
  <si>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</si>
  <si>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</si>
  <si>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</si>
  <si>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</si>
  <si>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</si>
  <si>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</si>
  <si>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</si>
  <si>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</si>
  <si>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</si>
  <si>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</si>
  <si>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</si>
  <si>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</si>
  <si>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</si>
  <si>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</si>
  <si>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</si>
  <si>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</si>
  <si>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足寄町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</si>
  <si>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</si>
  <si>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</si>
  <si>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</si>
  <si>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</si>
  <si>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</si>
  <si>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</si>
  <si>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</si>
  <si>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</si>
  <si>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</si>
  <si>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</si>
  <si>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</si>
  <si>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</si>
  <si>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</si>
  <si>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</si>
  <si>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</si>
  <si>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</si>
  <si>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</si>
  <si>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</si>
  <si>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最初の管渠耐用年数満了は令和２７年頃となっており、管渠改善率の数値は０となっています。管渠更新には多額の工事費用が必要となることから更新時までの財源確保を含め、計画的な更新を検討する必要があります。</t>
    <rPh sb="1" eb="3">
      <t>サイショ</t>
    </rPh>
    <rPh sb="4" eb="6">
      <t>カンキョ</t>
    </rPh>
    <rPh sb="6" eb="8">
      <t>タイヨウ</t>
    </rPh>
    <rPh sb="8" eb="10">
      <t>ネンスウ</t>
    </rPh>
    <rPh sb="10" eb="12">
      <t>マンリョウ</t>
    </rPh>
    <rPh sb="13" eb="15">
      <t>レイワ</t>
    </rPh>
    <rPh sb="17" eb="18">
      <t>ネン</t>
    </rPh>
    <rPh sb="18" eb="19">
      <t>コロ</t>
    </rPh>
    <rPh sb="26" eb="28">
      <t>カンキョ</t>
    </rPh>
    <rPh sb="28" eb="30">
      <t>カイゼン</t>
    </rPh>
    <rPh sb="30" eb="31">
      <t>リツ</t>
    </rPh>
    <rPh sb="32" eb="34">
      <t>スウチ</t>
    </rPh>
    <rPh sb="44" eb="46">
      <t>カンキョ</t>
    </rPh>
    <rPh sb="46" eb="48">
      <t>コウシン</t>
    </rPh>
    <rPh sb="50" eb="52">
      <t>タガク</t>
    </rPh>
    <rPh sb="53" eb="55">
      <t>コウジ</t>
    </rPh>
    <rPh sb="55" eb="57">
      <t>ヒヨウ</t>
    </rPh>
    <rPh sb="58" eb="60">
      <t>ヒツヨウ</t>
    </rPh>
    <rPh sb="67" eb="69">
      <t>コウシン</t>
    </rPh>
    <rPh sb="69" eb="70">
      <t>ジ</t>
    </rPh>
    <rPh sb="73" eb="75">
      <t>ザイゲン</t>
    </rPh>
    <rPh sb="75" eb="77">
      <t>カクホ</t>
    </rPh>
    <rPh sb="78" eb="79">
      <t>フク</t>
    </rPh>
    <rPh sb="81" eb="84">
      <t>ケイカクテキ</t>
    </rPh>
    <rPh sb="85" eb="87">
      <t>コウシン</t>
    </rPh>
    <rPh sb="88" eb="90">
      <t>ケントウ</t>
    </rPh>
    <rPh sb="92" eb="94">
      <t>ヒツヨウ</t>
    </rPh>
    <phoneticPr fontId="4"/>
  </si>
  <si>
    <t>　①令和２年度以後、下降傾向にありますが地方債償還額の増加が要因と考えます。経費の圧縮や料金改定だけではこの状況を短期間で改善することは難しく、今後も一般会計からの繰入金を受けながら抜本的な経営改善を検討しなければなりません。
　④類似他団体と比較して大きく上回っていますが、管渠整備等の実施により企業債残高が高くなっています。今後も収益改善と併せて、必要最低限の投資となるように努めていきます。
　⑤経費回収率の減少は管渠整備による下水道供用開始地区の拡大によるものと考えられるため、引き続き下水接続の普及促進を図りながら、汚水処理にかかる経費の削減に取組む必要があります。
　⑥⑦について、下水道接続件数を増やすことで処理施設に流入する汚水量の増加を図り、施設の稼働率を上げる必要があります。施設利用率について、類似団体の平均値を上回っており施設を有効利用していると言えます。
　⑧水洗化率について、管渠整備による下水道供用開始地区の拡大に伴い減少していますが、今後も下水道利用の普及促進を図り下水接続件数を増やす必要があります。</t>
    <rPh sb="2" eb="4">
      <t>レイワ</t>
    </rPh>
    <rPh sb="5" eb="7">
      <t>ネンド</t>
    </rPh>
    <rPh sb="7" eb="9">
      <t>イゴ</t>
    </rPh>
    <rPh sb="10" eb="12">
      <t>カコウ</t>
    </rPh>
    <rPh sb="12" eb="14">
      <t>ケイコウ</t>
    </rPh>
    <rPh sb="30" eb="32">
      <t>ヨウイン</t>
    </rPh>
    <rPh sb="33" eb="34">
      <t>カンガ</t>
    </rPh>
    <rPh sb="116" eb="118">
      <t>ルイジ</t>
    </rPh>
    <rPh sb="118" eb="119">
      <t>タ</t>
    </rPh>
    <rPh sb="119" eb="121">
      <t>ダンタイ</t>
    </rPh>
    <rPh sb="122" eb="124">
      <t>ヒカク</t>
    </rPh>
    <rPh sb="126" eb="127">
      <t>オオ</t>
    </rPh>
    <rPh sb="129" eb="131">
      <t>ウワマワ</t>
    </rPh>
    <rPh sb="138" eb="140">
      <t>カンキョ</t>
    </rPh>
    <rPh sb="140" eb="142">
      <t>セイビ</t>
    </rPh>
    <rPh sb="142" eb="143">
      <t>トウ</t>
    </rPh>
    <rPh sb="144" eb="146">
      <t>ジッシ</t>
    </rPh>
    <rPh sb="149" eb="151">
      <t>キギョウ</t>
    </rPh>
    <rPh sb="151" eb="152">
      <t>サイ</t>
    </rPh>
    <rPh sb="152" eb="154">
      <t>ザンダカ</t>
    </rPh>
    <rPh sb="155" eb="156">
      <t>タカ</t>
    </rPh>
    <rPh sb="164" eb="166">
      <t>コンゴ</t>
    </rPh>
    <rPh sb="167" eb="169">
      <t>シュウエキ</t>
    </rPh>
    <rPh sb="169" eb="171">
      <t>カイゼン</t>
    </rPh>
    <rPh sb="172" eb="173">
      <t>アワ</t>
    </rPh>
    <rPh sb="176" eb="178">
      <t>ヒツヨウ</t>
    </rPh>
    <rPh sb="178" eb="181">
      <t>サイテイゲン</t>
    </rPh>
    <rPh sb="182" eb="184">
      <t>トウシ</t>
    </rPh>
    <rPh sb="190" eb="191">
      <t>ツト</t>
    </rPh>
    <rPh sb="201" eb="203">
      <t>ケイヒ</t>
    </rPh>
    <rPh sb="203" eb="205">
      <t>カイシュウ</t>
    </rPh>
    <rPh sb="205" eb="206">
      <t>リツ</t>
    </rPh>
    <rPh sb="207" eb="209">
      <t>ゲンショウ</t>
    </rPh>
    <rPh sb="235" eb="236">
      <t>カンガ</t>
    </rPh>
    <rPh sb="243" eb="244">
      <t>ヒ</t>
    </rPh>
    <rPh sb="245" eb="246">
      <t>ツヅ</t>
    </rPh>
    <rPh sb="247" eb="249">
      <t>ゲスイ</t>
    </rPh>
    <rPh sb="249" eb="251">
      <t>セツゾク</t>
    </rPh>
    <rPh sb="252" eb="254">
      <t>フキュウ</t>
    </rPh>
    <rPh sb="254" eb="256">
      <t>ソクシン</t>
    </rPh>
    <rPh sb="257" eb="258">
      <t>ハカ</t>
    </rPh>
    <rPh sb="263" eb="265">
      <t>オスイ</t>
    </rPh>
    <rPh sb="265" eb="267">
      <t>ショリ</t>
    </rPh>
    <rPh sb="271" eb="273">
      <t>ケイヒ</t>
    </rPh>
    <rPh sb="274" eb="276">
      <t>サクゲン</t>
    </rPh>
    <rPh sb="277" eb="279">
      <t>トリク</t>
    </rPh>
    <rPh sb="280" eb="282">
      <t>ヒツヨウ</t>
    </rPh>
    <phoneticPr fontId="4"/>
  </si>
  <si>
    <t>・現状では、料金収入だけでは費用全体を賄えていません。また、事業費に係る地方債償還額は年々増加しており、管渠新設工事の完了までは７年余りを残しています。このため費用全体の不足分は、一般会計からの繰入金に依存しています。現在は、下水道管渠新設工事による下水道接続件数の増加により使用料収入は増えてはいますが維持管理費も賄えていない上、下水道処理区域内人口は年々減少しているため将来的には使用料収入の減収が予想されます。令和６年度より公営企業会計に移行し、下水道事業を経営する上で財源確保がより重要となります。経費削減及び下水接続推進による財源確保を前提としますが、下水道使用料の値上げも視野に入れた長期的な経営戦略を検討することが今後の課題となってきています。</t>
    <rPh sb="1" eb="3">
      <t>ゲンジョウ</t>
    </rPh>
    <rPh sb="6" eb="8">
      <t>リョウキン</t>
    </rPh>
    <rPh sb="8" eb="10">
      <t>シュウニュウ</t>
    </rPh>
    <rPh sb="16" eb="18">
      <t>ゼンタイ</t>
    </rPh>
    <rPh sb="19" eb="20">
      <t>マカナ</t>
    </rPh>
    <rPh sb="30" eb="32">
      <t>ジギョウ</t>
    </rPh>
    <rPh sb="32" eb="33">
      <t>ヒ</t>
    </rPh>
    <rPh sb="34" eb="35">
      <t>カカ</t>
    </rPh>
    <rPh sb="36" eb="39">
      <t>チホウサイ</t>
    </rPh>
    <rPh sb="39" eb="41">
      <t>ショウカン</t>
    </rPh>
    <rPh sb="41" eb="42">
      <t>ガク</t>
    </rPh>
    <rPh sb="43" eb="45">
      <t>ネンネン</t>
    </rPh>
    <rPh sb="45" eb="47">
      <t>ゾウカ</t>
    </rPh>
    <rPh sb="80" eb="82">
      <t>ヒヨウ</t>
    </rPh>
    <rPh sb="82" eb="84">
      <t>ゼンタイ</t>
    </rPh>
    <rPh sb="85" eb="88">
      <t>フソクブン</t>
    </rPh>
    <rPh sb="101" eb="103">
      <t>イゾン</t>
    </rPh>
    <rPh sb="109" eb="111">
      <t>ゲンザイ</t>
    </rPh>
    <rPh sb="113" eb="116">
      <t>ゲスイドウ</t>
    </rPh>
    <rPh sb="116" eb="118">
      <t>カンキョ</t>
    </rPh>
    <rPh sb="118" eb="120">
      <t>シンセツ</t>
    </rPh>
    <rPh sb="120" eb="122">
      <t>コウジ</t>
    </rPh>
    <rPh sb="125" eb="127">
      <t>ゲスイ</t>
    </rPh>
    <rPh sb="127" eb="128">
      <t>ドウ</t>
    </rPh>
    <rPh sb="128" eb="130">
      <t>セツゾク</t>
    </rPh>
    <rPh sb="130" eb="132">
      <t>ケンスウ</t>
    </rPh>
    <rPh sb="133" eb="135">
      <t>ゾウカ</t>
    </rPh>
    <rPh sb="144" eb="145">
      <t>フ</t>
    </rPh>
    <rPh sb="152" eb="154">
      <t>イジ</t>
    </rPh>
    <rPh sb="154" eb="156">
      <t>カンリ</t>
    </rPh>
    <rPh sb="156" eb="157">
      <t>ヒ</t>
    </rPh>
    <rPh sb="158" eb="159">
      <t>マカナ</t>
    </rPh>
    <rPh sb="164" eb="165">
      <t>ウエ</t>
    </rPh>
    <rPh sb="166" eb="169">
      <t>ゲスイドウ</t>
    </rPh>
    <rPh sb="169" eb="174">
      <t>ショリクイキナイ</t>
    </rPh>
    <rPh sb="174" eb="176">
      <t>ジンコウ</t>
    </rPh>
    <rPh sb="177" eb="179">
      <t>ネンネン</t>
    </rPh>
    <rPh sb="179" eb="181">
      <t>ゲンショウ</t>
    </rPh>
    <rPh sb="187" eb="190">
      <t>ショウライテキ</t>
    </rPh>
    <rPh sb="192" eb="195">
      <t>シヨウリョウ</t>
    </rPh>
    <rPh sb="195" eb="197">
      <t>シュウニュウ</t>
    </rPh>
    <rPh sb="198" eb="200">
      <t>ゲンシュウ</t>
    </rPh>
    <rPh sb="200" eb="202">
      <t>ゲンショウ</t>
    </rPh>
    <rPh sb="203" eb="205">
      <t>ヨソウ</t>
    </rPh>
    <rPh sb="210" eb="212">
      <t>レイワ</t>
    </rPh>
    <rPh sb="224" eb="226">
      <t>イコウ</t>
    </rPh>
    <rPh sb="228" eb="231">
      <t>ゲスイドウ</t>
    </rPh>
    <rPh sb="231" eb="233">
      <t>ジギョウ</t>
    </rPh>
    <rPh sb="238" eb="239">
      <t>ウエ</t>
    </rPh>
    <rPh sb="240" eb="242">
      <t>ザイゲン</t>
    </rPh>
    <rPh sb="242" eb="244">
      <t>カクホ</t>
    </rPh>
    <rPh sb="247" eb="249">
      <t>ジュウヨウ</t>
    </rPh>
    <rPh sb="255" eb="257">
      <t>ケイヒ</t>
    </rPh>
    <rPh sb="257" eb="259">
      <t>サクゲン</t>
    </rPh>
    <rPh sb="259" eb="260">
      <t>オヨ</t>
    </rPh>
    <rPh sb="283" eb="289">
      <t>ゲスイドウシヨウリョウ</t>
    </rPh>
    <rPh sb="294" eb="296">
      <t>シヤ</t>
    </rPh>
    <rPh sb="297" eb="298">
      <t>イ</t>
    </rPh>
    <rPh sb="298" eb="301">
      <t>チョウキテキ</t>
    </rPh>
    <rPh sb="304" eb="308">
      <t>ケイエイセンリャク</t>
    </rPh>
    <rPh sb="309" eb="31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</si>
</sst>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D5F-41D2-8402-9EEDFD8377C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c:v>
                </c:pt>
                <c:pt idx="4">
                  <c:v>0.09</c:v>
                </c:pt>
              </c:numCache>
            </c:numRef>
          </c:val>
          <c:smooth val="0"/>
          <c:extLst>
            <c:ext xmlns:c16="http://schemas.microsoft.com/office/drawing/2014/chart" uri="{C3380CC4-5D6E-409C-BE32-E72D297353CC}">
              <c16:uniqueId val="{00000001-0D5F-41D2-8402-9EEDFD8377C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53.21</c:v>
                </c:pt>
                <c:pt idx="1">
                  <c:v>55.01</c:v>
                </c:pt>
                <c:pt idx="2">
                  <c:v>56.82</c:v>
                </c:pt>
                <c:pt idx="3">
                  <c:v>57.34</c:v>
                </c:pt>
                <c:pt idx="4">
                  <c:v>55.89</c:v>
                </c:pt>
              </c:numCache>
            </c:numRef>
          </c:val>
          <c:extLst>
            <c:ext xmlns:c16="http://schemas.microsoft.com/office/drawing/2014/chart" uri="{C3380CC4-5D6E-409C-BE32-E72D297353CC}">
              <c16:uniqueId val="{00000000-C0CE-4020-A6B1-E6009A17532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48.19</c:v>
                </c:pt>
                <c:pt idx="4">
                  <c:v>47.32</c:v>
                </c:pt>
              </c:numCache>
            </c:numRef>
          </c:val>
          <c:smooth val="0"/>
          <c:extLst>
            <c:ext xmlns:c16="http://schemas.microsoft.com/office/drawing/2014/chart" uri="{C3380CC4-5D6E-409C-BE32-E72D297353CC}">
              <c16:uniqueId val="{00000001-C0CE-4020-A6B1-E6009A17532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77.14</c:v>
                </c:pt>
                <c:pt idx="1">
                  <c:v>77.989999999999995</c:v>
                </c:pt>
                <c:pt idx="2">
                  <c:v>73.47</c:v>
                </c:pt>
                <c:pt idx="3">
                  <c:v>72.7</c:v>
                </c:pt>
                <c:pt idx="4">
                  <c:v>72.11</c:v>
                </c:pt>
              </c:numCache>
            </c:numRef>
          </c:val>
          <c:extLst>
            <c:ext xmlns:c16="http://schemas.microsoft.com/office/drawing/2014/chart" uri="{C3380CC4-5D6E-409C-BE32-E72D297353CC}">
              <c16:uniqueId val="{00000000-6704-4C1E-A100-9945B2F85A5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82.26</c:v>
                </c:pt>
                <c:pt idx="4">
                  <c:v>81.33</c:v>
                </c:pt>
              </c:numCache>
            </c:numRef>
          </c:val>
          <c:smooth val="0"/>
          <c:extLst>
            <c:ext xmlns:c16="http://schemas.microsoft.com/office/drawing/2014/chart" uri="{C3380CC4-5D6E-409C-BE32-E72D297353CC}">
              <c16:uniqueId val="{00000001-6704-4C1E-A100-9945B2F85A5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106.83</c:v>
                </c:pt>
                <c:pt idx="1">
                  <c:v>106.37</c:v>
                </c:pt>
                <c:pt idx="2">
                  <c:v>51.45</c:v>
                </c:pt>
                <c:pt idx="3">
                  <c:v>47.16</c:v>
                </c:pt>
                <c:pt idx="4">
                  <c:v>43.34</c:v>
                </c:pt>
              </c:numCache>
            </c:numRef>
          </c:val>
          <c:extLst>
            <c:ext xmlns:c16="http://schemas.microsoft.com/office/drawing/2014/chart" uri="{C3380CC4-5D6E-409C-BE32-E72D297353CC}">
              <c16:uniqueId val="{00000000-5686-4888-B9C9-F5DD031401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86-4888-B9C9-F5DD031401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A6-4D04-B347-415AD2A47D9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A6-4D04-B347-415AD2A47D9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0-4CFA-8D42-8151DDA28F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0-4CFA-8D42-8151DDA28F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E5-4605-A6A8-F51B4E4E7B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E5-4605-A6A8-F51B4E4E7B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CD-4CA0-8C09-193F612EBC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CD-4CA0-8C09-193F612EBC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formatCode="#,##0.00;&quot;△&quot;#,##0.00;&quot;-&quot;">
                  <c:v>2813.28</c:v>
                </c:pt>
              </c:numCache>
            </c:numRef>
          </c:val>
          <c:extLst>
            <c:ext xmlns:c16="http://schemas.microsoft.com/office/drawing/2014/chart" uri="{C3380CC4-5D6E-409C-BE32-E72D297353CC}">
              <c16:uniqueId val="{00000000-6322-4C5C-9085-B75B643D53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1108.8</c:v>
                </c:pt>
                <c:pt idx="4">
                  <c:v>1194.56</c:v>
                </c:pt>
              </c:numCache>
            </c:numRef>
          </c:val>
          <c:smooth val="0"/>
          <c:extLst>
            <c:ext xmlns:c16="http://schemas.microsoft.com/office/drawing/2014/chart" uri="{C3380CC4-5D6E-409C-BE32-E72D297353CC}">
              <c16:uniqueId val="{00000001-6322-4C5C-9085-B75B643D53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65.72</c:v>
                </c:pt>
                <c:pt idx="1">
                  <c:v>66.22</c:v>
                </c:pt>
                <c:pt idx="2">
                  <c:v>63.52</c:v>
                </c:pt>
                <c:pt idx="3">
                  <c:v>75.010000000000005</c:v>
                </c:pt>
                <c:pt idx="4">
                  <c:v>69.510000000000005</c:v>
                </c:pt>
              </c:numCache>
            </c:numRef>
          </c:val>
          <c:extLst>
            <c:ext xmlns:c16="http://schemas.microsoft.com/office/drawing/2014/chart" uri="{C3380CC4-5D6E-409C-BE32-E72D297353CC}">
              <c16:uniqueId val="{00000000-79E6-4687-819F-D2002C651EC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79.63</c:v>
                </c:pt>
                <c:pt idx="4">
                  <c:v>76.78</c:v>
                </c:pt>
              </c:numCache>
            </c:numRef>
          </c:val>
          <c:smooth val="0"/>
          <c:extLst>
            <c:ext xmlns:c16="http://schemas.microsoft.com/office/drawing/2014/chart" uri="{C3380CC4-5D6E-409C-BE32-E72D297353CC}">
              <c16:uniqueId val="{00000001-79E6-4687-819F-D2002C651EC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268.5</c:v>
                </c:pt>
                <c:pt idx="1">
                  <c:v>267.39</c:v>
                </c:pt>
                <c:pt idx="2">
                  <c:v>281.38</c:v>
                </c:pt>
                <c:pt idx="3">
                  <c:v>240.56</c:v>
                </c:pt>
                <c:pt idx="4">
                  <c:v>261.81</c:v>
                </c:pt>
              </c:numCache>
            </c:numRef>
          </c:val>
          <c:extLst>
            <c:ext xmlns:c16="http://schemas.microsoft.com/office/drawing/2014/chart" uri="{C3380CC4-5D6E-409C-BE32-E72D297353CC}">
              <c16:uniqueId val="{00000000-82E1-4206-AC10-F6947AC3602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213.66</c:v>
                </c:pt>
                <c:pt idx="4">
                  <c:v>224.31</c:v>
                </c:pt>
              </c:numCache>
            </c:numRef>
          </c:val>
          <c:smooth val="0"/>
          <c:extLst>
            <c:ext xmlns:c16="http://schemas.microsoft.com/office/drawing/2014/chart" uri="{C3380CC4-5D6E-409C-BE32-E72D297353CC}">
              <c16:uniqueId val="{00000001-82E1-4206-AC10-F6947AC3602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election activeCell="AX58" sqref="AX58"/>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足寄町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6350</v>
      </c>
      <c r="AM8" s="42"/>
      <c r="AN8" s="42"/>
      <c r="AO8" s="42"/>
      <c r="AP8" s="42"/>
      <c r="AQ8" s="42"/>
      <c r="AR8" s="42"/>
      <c r="AS8" s="42"/>
      <c r="AT8" s="35">
        <f>データ!T6</f>
        <v>1408.04</v>
      </c>
      <c r="AU8" s="35"/>
      <c r="AV8" s="35"/>
      <c r="AW8" s="35"/>
      <c r="AX8" s="35"/>
      <c r="AY8" s="35"/>
      <c r="AZ8" s="35"/>
      <c r="BA8" s="35"/>
      <c r="BB8" s="35">
        <f>データ!U6</f>
        <v>4.51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75.03</v>
      </c>
      <c r="Q10" s="35"/>
      <c r="R10" s="35"/>
      <c r="S10" s="35"/>
      <c r="T10" s="35"/>
      <c r="U10" s="35"/>
      <c r="V10" s="35"/>
      <c r="W10" s="35">
        <f>データ!Q6</f>
        <v>85.4</v>
      </c>
      <c r="X10" s="35"/>
      <c r="Y10" s="35"/>
      <c r="Z10" s="35"/>
      <c r="AA10" s="35"/>
      <c r="AB10" s="35"/>
      <c r="AC10" s="35"/>
      <c r="AD10" s="42">
        <f>データ!R6</f>
        <v>3317</v>
      </c>
      <c r="AE10" s="42"/>
      <c r="AF10" s="42"/>
      <c r="AG10" s="42"/>
      <c r="AH10" s="42"/>
      <c r="AI10" s="42"/>
      <c r="AJ10" s="42"/>
      <c r="AK10" s="2"/>
      <c r="AL10" s="42">
        <f>データ!V6</f>
        <v>4694</v>
      </c>
      <c r="AM10" s="42"/>
      <c r="AN10" s="42"/>
      <c r="AO10" s="42"/>
      <c r="AP10" s="42"/>
      <c r="AQ10" s="42"/>
      <c r="AR10" s="42"/>
      <c r="AS10" s="42"/>
      <c r="AT10" s="35">
        <f>データ!W6</f>
        <v>2.42</v>
      </c>
      <c r="AU10" s="35"/>
      <c r="AV10" s="35"/>
      <c r="AW10" s="35"/>
      <c r="AX10" s="35"/>
      <c r="AY10" s="35"/>
      <c r="AZ10" s="35"/>
      <c r="BA10" s="35"/>
      <c r="BB10" s="35">
        <f>データ!X6</f>
        <v>1939.67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118</v>
      </c>
      <c r="BM16" s="86"/>
      <c r="BN16" s="86"/>
      <c r="BO16" s="86"/>
      <c r="BP16" s="86"/>
      <c r="BQ16" s="86"/>
      <c r="BR16" s="86"/>
      <c r="BS16" s="86"/>
      <c r="BT16" s="86"/>
      <c r="BU16" s="86"/>
      <c r="BV16" s="86"/>
      <c r="BW16" s="86"/>
      <c r="BX16" s="86"/>
      <c r="BY16" s="86"/>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86"/>
      <c r="BN17" s="86"/>
      <c r="BO17" s="86"/>
      <c r="BP17" s="86"/>
      <c r="BQ17" s="86"/>
      <c r="BR17" s="86"/>
      <c r="BS17" s="86"/>
      <c r="BT17" s="86"/>
      <c r="BU17" s="86"/>
      <c r="BV17" s="86"/>
      <c r="BW17" s="86"/>
      <c r="BX17" s="86"/>
      <c r="BY17" s="86"/>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86"/>
      <c r="BN18" s="86"/>
      <c r="BO18" s="86"/>
      <c r="BP18" s="86"/>
      <c r="BQ18" s="86"/>
      <c r="BR18" s="86"/>
      <c r="BS18" s="86"/>
      <c r="BT18" s="86"/>
      <c r="BU18" s="86"/>
      <c r="BV18" s="86"/>
      <c r="BW18" s="86"/>
      <c r="BX18" s="86"/>
      <c r="BY18" s="86"/>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86"/>
      <c r="BN19" s="86"/>
      <c r="BO19" s="86"/>
      <c r="BP19" s="86"/>
      <c r="BQ19" s="86"/>
      <c r="BR19" s="86"/>
      <c r="BS19" s="86"/>
      <c r="BT19" s="86"/>
      <c r="BU19" s="86"/>
      <c r="BV19" s="86"/>
      <c r="BW19" s="86"/>
      <c r="BX19" s="86"/>
      <c r="BY19" s="86"/>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86"/>
      <c r="BN20" s="86"/>
      <c r="BO20" s="86"/>
      <c r="BP20" s="86"/>
      <c r="BQ20" s="86"/>
      <c r="BR20" s="86"/>
      <c r="BS20" s="86"/>
      <c r="BT20" s="86"/>
      <c r="BU20" s="86"/>
      <c r="BV20" s="86"/>
      <c r="BW20" s="86"/>
      <c r="BX20" s="86"/>
      <c r="BY20" s="86"/>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86"/>
      <c r="BN21" s="86"/>
      <c r="BO21" s="86"/>
      <c r="BP21" s="86"/>
      <c r="BQ21" s="86"/>
      <c r="BR21" s="86"/>
      <c r="BS21" s="86"/>
      <c r="BT21" s="86"/>
      <c r="BU21" s="86"/>
      <c r="BV21" s="86"/>
      <c r="BW21" s="86"/>
      <c r="BX21" s="86"/>
      <c r="BY21" s="86"/>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86"/>
      <c r="BN22" s="86"/>
      <c r="BO22" s="86"/>
      <c r="BP22" s="86"/>
      <c r="BQ22" s="86"/>
      <c r="BR22" s="86"/>
      <c r="BS22" s="86"/>
      <c r="BT22" s="86"/>
      <c r="BU22" s="86"/>
      <c r="BV22" s="86"/>
      <c r="BW22" s="86"/>
      <c r="BX22" s="86"/>
      <c r="BY22" s="86"/>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86"/>
      <c r="BN23" s="86"/>
      <c r="BO23" s="86"/>
      <c r="BP23" s="86"/>
      <c r="BQ23" s="86"/>
      <c r="BR23" s="86"/>
      <c r="BS23" s="86"/>
      <c r="BT23" s="86"/>
      <c r="BU23" s="86"/>
      <c r="BV23" s="86"/>
      <c r="BW23" s="86"/>
      <c r="BX23" s="86"/>
      <c r="BY23" s="86"/>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86"/>
      <c r="BN24" s="86"/>
      <c r="BO24" s="86"/>
      <c r="BP24" s="86"/>
      <c r="BQ24" s="86"/>
      <c r="BR24" s="86"/>
      <c r="BS24" s="86"/>
      <c r="BT24" s="86"/>
      <c r="BU24" s="86"/>
      <c r="BV24" s="86"/>
      <c r="BW24" s="86"/>
      <c r="BX24" s="86"/>
      <c r="BY24" s="86"/>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86"/>
      <c r="BN25" s="86"/>
      <c r="BO25" s="86"/>
      <c r="BP25" s="86"/>
      <c r="BQ25" s="86"/>
      <c r="BR25" s="86"/>
      <c r="BS25" s="86"/>
      <c r="BT25" s="86"/>
      <c r="BU25" s="86"/>
      <c r="BV25" s="86"/>
      <c r="BW25" s="86"/>
      <c r="BX25" s="86"/>
      <c r="BY25" s="86"/>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86"/>
      <c r="BN26" s="86"/>
      <c r="BO26" s="86"/>
      <c r="BP26" s="86"/>
      <c r="BQ26" s="86"/>
      <c r="BR26" s="86"/>
      <c r="BS26" s="86"/>
      <c r="BT26" s="86"/>
      <c r="BU26" s="86"/>
      <c r="BV26" s="86"/>
      <c r="BW26" s="86"/>
      <c r="BX26" s="86"/>
      <c r="BY26" s="86"/>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86"/>
      <c r="BN27" s="86"/>
      <c r="BO27" s="86"/>
      <c r="BP27" s="86"/>
      <c r="BQ27" s="86"/>
      <c r="BR27" s="86"/>
      <c r="BS27" s="86"/>
      <c r="BT27" s="86"/>
      <c r="BU27" s="86"/>
      <c r="BV27" s="86"/>
      <c r="BW27" s="86"/>
      <c r="BX27" s="86"/>
      <c r="BY27" s="86"/>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86"/>
      <c r="BN28" s="86"/>
      <c r="BO28" s="86"/>
      <c r="BP28" s="86"/>
      <c r="BQ28" s="86"/>
      <c r="BR28" s="86"/>
      <c r="BS28" s="86"/>
      <c r="BT28" s="86"/>
      <c r="BU28" s="86"/>
      <c r="BV28" s="86"/>
      <c r="BW28" s="86"/>
      <c r="BX28" s="86"/>
      <c r="BY28" s="86"/>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86"/>
      <c r="BN29" s="86"/>
      <c r="BO29" s="86"/>
      <c r="BP29" s="86"/>
      <c r="BQ29" s="86"/>
      <c r="BR29" s="86"/>
      <c r="BS29" s="86"/>
      <c r="BT29" s="86"/>
      <c r="BU29" s="86"/>
      <c r="BV29" s="86"/>
      <c r="BW29" s="86"/>
      <c r="BX29" s="86"/>
      <c r="BY29" s="86"/>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86"/>
      <c r="BN30" s="86"/>
      <c r="BO30" s="86"/>
      <c r="BP30" s="86"/>
      <c r="BQ30" s="86"/>
      <c r="BR30" s="86"/>
      <c r="BS30" s="86"/>
      <c r="BT30" s="86"/>
      <c r="BU30" s="86"/>
      <c r="BV30" s="86"/>
      <c r="BW30" s="86"/>
      <c r="BX30" s="86"/>
      <c r="BY30" s="86"/>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86"/>
      <c r="BN31" s="86"/>
      <c r="BO31" s="86"/>
      <c r="BP31" s="86"/>
      <c r="BQ31" s="86"/>
      <c r="BR31" s="86"/>
      <c r="BS31" s="86"/>
      <c r="BT31" s="86"/>
      <c r="BU31" s="86"/>
      <c r="BV31" s="86"/>
      <c r="BW31" s="86"/>
      <c r="BX31" s="86"/>
      <c r="BY31" s="86"/>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86"/>
      <c r="BN32" s="86"/>
      <c r="BO32" s="86"/>
      <c r="BP32" s="86"/>
      <c r="BQ32" s="86"/>
      <c r="BR32" s="86"/>
      <c r="BS32" s="86"/>
      <c r="BT32" s="86"/>
      <c r="BU32" s="86"/>
      <c r="BV32" s="86"/>
      <c r="BW32" s="86"/>
      <c r="BX32" s="86"/>
      <c r="BY32" s="86"/>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86"/>
      <c r="BN33" s="86"/>
      <c r="BO33" s="86"/>
      <c r="BP33" s="86"/>
      <c r="BQ33" s="86"/>
      <c r="BR33" s="86"/>
      <c r="BS33" s="86"/>
      <c r="BT33" s="86"/>
      <c r="BU33" s="86"/>
      <c r="BV33" s="86"/>
      <c r="BW33" s="86"/>
      <c r="BX33" s="86"/>
      <c r="BY33" s="86"/>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86"/>
      <c r="BN34" s="86"/>
      <c r="BO34" s="86"/>
      <c r="BP34" s="86"/>
      <c r="BQ34" s="86"/>
      <c r="BR34" s="86"/>
      <c r="BS34" s="86"/>
      <c r="BT34" s="86"/>
      <c r="BU34" s="86"/>
      <c r="BV34" s="86"/>
      <c r="BW34" s="86"/>
      <c r="BX34" s="86"/>
      <c r="BY34" s="86"/>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86"/>
      <c r="BN35" s="86"/>
      <c r="BO35" s="86"/>
      <c r="BP35" s="86"/>
      <c r="BQ35" s="86"/>
      <c r="BR35" s="86"/>
      <c r="BS35" s="86"/>
      <c r="BT35" s="86"/>
      <c r="BU35" s="86"/>
      <c r="BV35" s="86"/>
      <c r="BW35" s="86"/>
      <c r="BX35" s="86"/>
      <c r="BY35" s="86"/>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86"/>
      <c r="BN36" s="86"/>
      <c r="BO36" s="86"/>
      <c r="BP36" s="86"/>
      <c r="BQ36" s="86"/>
      <c r="BR36" s="86"/>
      <c r="BS36" s="86"/>
      <c r="BT36" s="86"/>
      <c r="BU36" s="86"/>
      <c r="BV36" s="86"/>
      <c r="BW36" s="86"/>
      <c r="BX36" s="86"/>
      <c r="BY36" s="86"/>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86"/>
      <c r="BN37" s="86"/>
      <c r="BO37" s="86"/>
      <c r="BP37" s="86"/>
      <c r="BQ37" s="86"/>
      <c r="BR37" s="86"/>
      <c r="BS37" s="86"/>
      <c r="BT37" s="86"/>
      <c r="BU37" s="86"/>
      <c r="BV37" s="86"/>
      <c r="BW37" s="86"/>
      <c r="BX37" s="86"/>
      <c r="BY37" s="86"/>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86"/>
      <c r="BN38" s="86"/>
      <c r="BO38" s="86"/>
      <c r="BP38" s="86"/>
      <c r="BQ38" s="86"/>
      <c r="BR38" s="86"/>
      <c r="BS38" s="86"/>
      <c r="BT38" s="86"/>
      <c r="BU38" s="86"/>
      <c r="BV38" s="86"/>
      <c r="BW38" s="86"/>
      <c r="BX38" s="86"/>
      <c r="BY38" s="86"/>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86"/>
      <c r="BN39" s="86"/>
      <c r="BO39" s="86"/>
      <c r="BP39" s="86"/>
      <c r="BQ39" s="86"/>
      <c r="BR39" s="86"/>
      <c r="BS39" s="86"/>
      <c r="BT39" s="86"/>
      <c r="BU39" s="86"/>
      <c r="BV39" s="86"/>
      <c r="BW39" s="86"/>
      <c r="BX39" s="86"/>
      <c r="BY39" s="86"/>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86"/>
      <c r="BN40" s="86"/>
      <c r="BO40" s="86"/>
      <c r="BP40" s="86"/>
      <c r="BQ40" s="86"/>
      <c r="BR40" s="86"/>
      <c r="BS40" s="86"/>
      <c r="BT40" s="86"/>
      <c r="BU40" s="86"/>
      <c r="BV40" s="86"/>
      <c r="BW40" s="86"/>
      <c r="BX40" s="86"/>
      <c r="BY40" s="86"/>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86"/>
      <c r="BN41" s="86"/>
      <c r="BO41" s="86"/>
      <c r="BP41" s="86"/>
      <c r="BQ41" s="86"/>
      <c r="BR41" s="86"/>
      <c r="BS41" s="86"/>
      <c r="BT41" s="86"/>
      <c r="BU41" s="86"/>
      <c r="BV41" s="86"/>
      <c r="BW41" s="86"/>
      <c r="BX41" s="86"/>
      <c r="BY41" s="86"/>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86"/>
      <c r="BN42" s="86"/>
      <c r="BO42" s="86"/>
      <c r="BP42" s="86"/>
      <c r="BQ42" s="86"/>
      <c r="BR42" s="86"/>
      <c r="BS42" s="86"/>
      <c r="BT42" s="86"/>
      <c r="BU42" s="86"/>
      <c r="BV42" s="86"/>
      <c r="BW42" s="86"/>
      <c r="BX42" s="86"/>
      <c r="BY42" s="86"/>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86"/>
      <c r="BN43" s="86"/>
      <c r="BO43" s="86"/>
      <c r="BP43" s="86"/>
      <c r="BQ43" s="86"/>
      <c r="BR43" s="86"/>
      <c r="BS43" s="86"/>
      <c r="BT43" s="86"/>
      <c r="BU43" s="86"/>
      <c r="BV43" s="86"/>
      <c r="BW43" s="86"/>
      <c r="BX43" s="86"/>
      <c r="BY43" s="86"/>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44</v>
      </c>
      <c r="O86" s="12" t="str">
        <f>データ!EO6</f>
        <v>【0.23】</v>
      </c>
    </row>
  </sheetData>
  <sheetProtection algorithmName="SHA-512" hashValue="cByPPK7CaaIPwjd21ZEpvZ/kev132Vl1GX6qA7pJFWvLLUO4mA3Iixu2NcQH2pE58R3x5Ca/N+GVHJ8Roe78iA==" saltValue="ktRm4JP7gSzmvAHVqTZ7x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16471</v>
      </c>
      <c r="D6" s="19">
        <f t="shared" si="3"/>
        <v>47</v>
      </c>
      <c r="E6" s="19">
        <f t="shared" si="3"/>
        <v>17</v>
      </c>
      <c r="F6" s="19">
        <f t="shared" si="3"/>
        <v>1</v>
      </c>
      <c r="G6" s="19">
        <f t="shared" si="3"/>
        <v>0</v>
      </c>
      <c r="H6" s="19" t="str">
        <f t="shared" si="3"/>
        <v>北海道　足寄町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75.03</v>
      </c>
      <c r="Q6" s="20">
        <f t="shared" si="3"/>
        <v>85.4</v>
      </c>
      <c r="R6" s="20">
        <f t="shared" si="3"/>
        <v>3317</v>
      </c>
      <c r="S6" s="20">
        <f t="shared" si="3"/>
        <v>6350</v>
      </c>
      <c r="T6" s="20">
        <f t="shared" si="3"/>
        <v>1408.04</v>
      </c>
      <c r="U6" s="20">
        <f t="shared" si="3"/>
        <v>4.51</v>
      </c>
      <c r="V6" s="20">
        <f t="shared" si="3"/>
        <v>4694</v>
      </c>
      <c r="W6" s="20">
        <f t="shared" si="3"/>
        <v>2.42</v>
      </c>
      <c r="X6" s="20">
        <f t="shared" si="3"/>
        <v>1939.67</v>
      </c>
      <c r="Y6" s="21">
        <f>IF(Y7="",NA(),Y7)</f>
        <v>106.83</v>
      </c>
      <c r="Z6" s="21">
        <f t="shared" ref="Z6:AH6" si="4">IF(Z7="",NA(),Z7)</f>
        <v>106.37</v>
      </c>
      <c r="AA6" s="21">
        <f t="shared" si="4"/>
        <v>51.45</v>
      </c>
      <c r="AB6" s="21">
        <f t="shared" si="4"/>
        <v>47.16</v>
      </c>
      <c r="AC6" s="21">
        <f t="shared" si="4"/>
        <v>43.34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1">
        <f t="shared" si="7"/>
        <v>2813.28</v>
      </c>
      <c r="BK6" s="21">
        <f t="shared" si="7"/>
        <v>958.81</v>
      </c>
      <c r="BL6" s="21">
        <f t="shared" si="7"/>
        <v>1001.3</v>
      </c>
      <c r="BM6" s="21">
        <f t="shared" si="7"/>
        <v>1050.51</v>
      </c>
      <c r="BN6" s="21">
        <f t="shared" si="7"/>
        <v>1108.8</v>
      </c>
      <c r="BO6" s="21">
        <f t="shared" si="7"/>
        <v>1194.56</v>
      </c>
      <c r="BP6" s="20" t="str">
        <f>IF(BP7="","",IF(BP7="-","【-】","【"&amp;SUBSTITUTE(TEXT(BP7,"#,##0.00"),"-","△")&amp;"】"))</f>
        <v>【652.82】</v>
      </c>
      <c r="BQ6" s="21">
        <f>IF(BQ7="",NA(),BQ7)</f>
        <v>65.72</v>
      </c>
      <c r="BR6" s="21">
        <f t="shared" ref="BR6:BZ6" si="8">IF(BR7="",NA(),BR7)</f>
        <v>66.22</v>
      </c>
      <c r="BS6" s="21">
        <f t="shared" si="8"/>
        <v>63.52</v>
      </c>
      <c r="BT6" s="21">
        <f t="shared" si="8"/>
        <v>75.010000000000005</v>
      </c>
      <c r="BU6" s="21">
        <f t="shared" si="8"/>
        <v>69.510000000000005</v>
      </c>
      <c r="BV6" s="21">
        <f t="shared" si="8"/>
        <v>82.88</v>
      </c>
      <c r="BW6" s="21">
        <f t="shared" si="8"/>
        <v>81.88</v>
      </c>
      <c r="BX6" s="21">
        <f t="shared" si="8"/>
        <v>82.65</v>
      </c>
      <c r="BY6" s="21">
        <f t="shared" si="8"/>
        <v>79.63</v>
      </c>
      <c r="BZ6" s="21">
        <f t="shared" si="8"/>
        <v>76.78</v>
      </c>
      <c r="CA6" s="20" t="str">
        <f>IF(CA7="","",IF(CA7="-","【-】","【"&amp;SUBSTITUTE(TEXT(CA7,"#,##0.00"),"-","△")&amp;"】"))</f>
        <v>【97.61】</v>
      </c>
      <c r="CB6" s="21">
        <f>IF(CB7="",NA(),CB7)</f>
        <v>268.5</v>
      </c>
      <c r="CC6" s="21">
        <f t="shared" ref="CC6:CK6" si="9">IF(CC7="",NA(),CC7)</f>
        <v>267.39</v>
      </c>
      <c r="CD6" s="21">
        <f t="shared" si="9"/>
        <v>281.38</v>
      </c>
      <c r="CE6" s="21">
        <f t="shared" si="9"/>
        <v>240.56</v>
      </c>
      <c r="CF6" s="21">
        <f t="shared" si="9"/>
        <v>261.81</v>
      </c>
      <c r="CG6" s="21">
        <f t="shared" si="9"/>
        <v>190.99</v>
      </c>
      <c r="CH6" s="21">
        <f t="shared" si="9"/>
        <v>187.55</v>
      </c>
      <c r="CI6" s="21">
        <f t="shared" si="9"/>
        <v>186.3</v>
      </c>
      <c r="CJ6" s="21">
        <f t="shared" si="9"/>
        <v>213.66</v>
      </c>
      <c r="CK6" s="21">
        <f t="shared" si="9"/>
        <v>224.31</v>
      </c>
      <c r="CL6" s="20" t="str">
        <f>IF(CL7="","",IF(CL7="-","【-】","【"&amp;SUBSTITUTE(TEXT(CL7,"#,##0.00"),"-","△")&amp;"】"))</f>
        <v>【138.29】</v>
      </c>
      <c r="CM6" s="21">
        <f>IF(CM7="",NA(),CM7)</f>
        <v>53.21</v>
      </c>
      <c r="CN6" s="21">
        <f t="shared" ref="CN6:CV6" si="10">IF(CN7="",NA(),CN7)</f>
        <v>55.01</v>
      </c>
      <c r="CO6" s="21">
        <f t="shared" si="10"/>
        <v>56.82</v>
      </c>
      <c r="CP6" s="21">
        <f t="shared" si="10"/>
        <v>57.34</v>
      </c>
      <c r="CQ6" s="21">
        <f t="shared" si="10"/>
        <v>55.89</v>
      </c>
      <c r="CR6" s="21">
        <f t="shared" si="10"/>
        <v>52.58</v>
      </c>
      <c r="CS6" s="21">
        <f t="shared" si="10"/>
        <v>50.94</v>
      </c>
      <c r="CT6" s="21">
        <f t="shared" si="10"/>
        <v>50.53</v>
      </c>
      <c r="CU6" s="21">
        <f t="shared" si="10"/>
        <v>48.19</v>
      </c>
      <c r="CV6" s="21">
        <f t="shared" si="10"/>
        <v>47.32</v>
      </c>
      <c r="CW6" s="20" t="str">
        <f>IF(CW7="","",IF(CW7="-","【-】","【"&amp;SUBSTITUTE(TEXT(CW7,"#,##0.00"),"-","△")&amp;"】"))</f>
        <v>【59.10】</v>
      </c>
      <c r="CX6" s="21">
        <f>IF(CX7="",NA(),CX7)</f>
        <v>77.14</v>
      </c>
      <c r="CY6" s="21">
        <f t="shared" ref="CY6:DG6" si="11">IF(CY7="",NA(),CY7)</f>
        <v>77.989999999999995</v>
      </c>
      <c r="CZ6" s="21">
        <f t="shared" si="11"/>
        <v>73.47</v>
      </c>
      <c r="DA6" s="21">
        <f t="shared" si="11"/>
        <v>72.7</v>
      </c>
      <c r="DB6" s="21">
        <f t="shared" si="11"/>
        <v>72.11</v>
      </c>
      <c r="DC6" s="21">
        <f t="shared" si="11"/>
        <v>83.02</v>
      </c>
      <c r="DD6" s="21">
        <f t="shared" si="11"/>
        <v>82.55</v>
      </c>
      <c r="DE6" s="21">
        <f t="shared" si="11"/>
        <v>82.08</v>
      </c>
      <c r="DF6" s="21">
        <f t="shared" si="11"/>
        <v>82.26</v>
      </c>
      <c r="DG6" s="21">
        <f t="shared" si="11"/>
        <v>81.33</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v>
      </c>
      <c r="EN6" s="21">
        <f t="shared" si="14"/>
        <v>0.09</v>
      </c>
      <c r="EO6" s="20" t="str">
        <f>IF(EO7="","",IF(EO7="-","【-】","【"&amp;SUBSTITUTE(TEXT(EO7,"#,##0.00"),"-","△")&amp;"】"))</f>
        <v>【0.23】</v>
      </c>
    </row>
    <row r="7" spans="1:145" s="22" customFormat="1" x14ac:dyDescent="0.15">
      <c r="A7" s="14"/>
      <c r="B7" s="23">
        <v>2022</v>
      </c>
      <c r="C7" s="23">
        <v>16471</v>
      </c>
      <c r="D7" s="23">
        <v>47</v>
      </c>
      <c r="E7" s="23">
        <v>17</v>
      </c>
      <c r="F7" s="23">
        <v>1</v>
      </c>
      <c r="G7" s="23">
        <v>0</v>
      </c>
      <c r="H7" s="23" t="s">
        <v>98</v>
      </c>
      <c r="I7" s="23" t="s">
        <v>99</v>
      </c>
      <c r="J7" s="23" t="s">
        <v>100</v>
      </c>
      <c r="K7" s="23" t="s">
        <v>101</v>
      </c>
      <c r="L7" s="23" t="s">
        <v>102</v>
      </c>
      <c r="M7" s="23" t="s">
        <v>103</v>
      </c>
      <c r="N7" s="24" t="s">
        <v>104</v>
      </c>
      <c r="O7" s="24" t="s">
        <v>105</v>
      </c>
      <c r="P7" s="24">
        <v>75.03</v>
      </c>
      <c r="Q7" s="24">
        <v>85.4</v>
      </c>
      <c r="R7" s="24">
        <v>3317</v>
      </c>
      <c r="S7" s="24">
        <v>6350</v>
      </c>
      <c r="T7" s="24">
        <v>1408.04</v>
      </c>
      <c r="U7" s="24">
        <v>4.51</v>
      </c>
      <c r="V7" s="24">
        <v>4694</v>
      </c>
      <c r="W7" s="24">
        <v>2.42</v>
      </c>
      <c r="X7" s="24">
        <v>1939.67</v>
      </c>
      <c r="Y7" s="24">
        <v>106.83</v>
      </c>
      <c r="Z7" s="24">
        <v>106.37</v>
      </c>
      <c r="AA7" s="24">
        <v>51.45</v>
      </c>
      <c r="AB7" s="24">
        <v>47.16</v>
      </c>
      <c r="AC7" s="24">
        <v>43.34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2813.28</v>
      </c>
      <c r="BK7" s="24">
        <v>958.81</v>
      </c>
      <c r="BL7" s="24">
        <v>1001.3</v>
      </c>
      <c r="BM7" s="24">
        <v>1050.51</v>
      </c>
      <c r="BN7" s="24">
        <v>1108.8</v>
      </c>
      <c r="BO7" s="24">
        <v>1194.56</v>
      </c>
      <c r="BP7" s="24">
        <v>652.82000000000005</v>
      </c>
      <c r="BQ7" s="24">
        <v>65.72</v>
      </c>
      <c r="BR7" s="24">
        <v>66.22</v>
      </c>
      <c r="BS7" s="24">
        <v>63.52</v>
      </c>
      <c r="BT7" s="24">
        <v>75.010000000000005</v>
      </c>
      <c r="BU7" s="24">
        <v>69.510000000000005</v>
      </c>
      <c r="BV7" s="24">
        <v>82.88</v>
      </c>
      <c r="BW7" s="24">
        <v>81.88</v>
      </c>
      <c r="BX7" s="24">
        <v>82.65</v>
      </c>
      <c r="BY7" s="24">
        <v>79.63</v>
      </c>
      <c r="BZ7" s="24">
        <v>76.78</v>
      </c>
      <c r="CA7" s="24">
        <v>97.61</v>
      </c>
      <c r="CB7" s="24">
        <v>268.5</v>
      </c>
      <c r="CC7" s="24">
        <v>267.39</v>
      </c>
      <c r="CD7" s="24">
        <v>281.38</v>
      </c>
      <c r="CE7" s="24">
        <v>240.56</v>
      </c>
      <c r="CF7" s="24">
        <v>261.81</v>
      </c>
      <c r="CG7" s="24">
        <v>190.99</v>
      </c>
      <c r="CH7" s="24">
        <v>187.55</v>
      </c>
      <c r="CI7" s="24">
        <v>186.3</v>
      </c>
      <c r="CJ7" s="24">
        <v>213.66</v>
      </c>
      <c r="CK7" s="24">
        <v>224.31</v>
      </c>
      <c r="CL7" s="24">
        <v>138.29</v>
      </c>
      <c r="CM7" s="24">
        <v>53.21</v>
      </c>
      <c r="CN7" s="24">
        <v>55.01</v>
      </c>
      <c r="CO7" s="24">
        <v>56.82</v>
      </c>
      <c r="CP7" s="24">
        <v>57.34</v>
      </c>
      <c r="CQ7" s="24">
        <v>55.89</v>
      </c>
      <c r="CR7" s="24">
        <v>52.58</v>
      </c>
      <c r="CS7" s="24">
        <v>50.94</v>
      </c>
      <c r="CT7" s="24">
        <v>50.53</v>
      </c>
      <c r="CU7" s="24">
        <v>48.19</v>
      </c>
      <c r="CV7" s="24">
        <v>47.32</v>
      </c>
      <c r="CW7" s="24">
        <v>59.1</v>
      </c>
      <c r="CX7" s="24">
        <v>77.14</v>
      </c>
      <c r="CY7" s="24">
        <v>77.989999999999995</v>
      </c>
      <c r="CZ7" s="24">
        <v>73.47</v>
      </c>
      <c r="DA7" s="24">
        <v>72.7</v>
      </c>
      <c r="DB7" s="24">
        <v>72.11</v>
      </c>
      <c r="DC7" s="24">
        <v>83.02</v>
      </c>
      <c r="DD7" s="24">
        <v>82.55</v>
      </c>
      <c r="DE7" s="24">
        <v>82.08</v>
      </c>
      <c r="DF7" s="24">
        <v>82.26</v>
      </c>
      <c r="DG7" s="24">
        <v>81.33</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v>
      </c>
      <c r="EN7" s="24">
        <v>0.09</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as0105</cp:lastModifiedBy>
  <dcterms:created xsi:type="dcterms:W3CDTF">2023-12-12T02:45:56Z</dcterms:created>
  <dcterms:modified xsi:type="dcterms:W3CDTF">2024-01-22T03:03:57Z</dcterms:modified>
  <cp:category/>
</cp:coreProperties>
</file>