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5961" yWindow="-14" windowWidth="26002" windowHeight="109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U88" i="11" l="1"/>
  <c r="AP88" i="11"/>
  <c r="AF88" i="11"/>
  <c r="AU63" i="11"/>
  <c r="AP63" i="11"/>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CO35" i="9"/>
  <c r="CO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 r="BE35" i="9" s="1"/>
  <c r="BW34" i="9" s="1"/>
  <c r="BW35" i="9" s="1"/>
  <c r="BW36" i="9" s="1"/>
</calcChain>
</file>

<file path=xl/sharedStrings.xml><?xml version="1.0" encoding="utf-8"?>
<sst xmlns="http://schemas.openxmlformats.org/spreadsheetml/2006/main" count="990" uniqueCount="539">
  <si>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</si>
  <si>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</si>
  <si>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</si>
  <si>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</si>
  <si>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</si>
  <si>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</si>
  <si>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</si>
  <si>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</si>
  <si>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</si>
  <si>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</si>
  <si>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</si>
  <si>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</si>
  <si>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</si>
  <si>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</si>
  <si>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</si>
  <si>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</si>
  <si>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</si>
  <si>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</si>
  <si>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</si>
  <si>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</si>
  <si>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</si>
  <si>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</si>
  <si>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</si>
  <si>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</si>
  <si>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</si>
  <si>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</si>
  <si>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</si>
  <si>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</si>
  <si>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</si>
  <si>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</si>
  <si>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</si>
  <si>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</si>
  <si>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</si>
  <si>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</si>
  <si>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</si>
  <si>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</si>
  <si>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</si>
  <si>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</si>
  <si>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</si>
  <si>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</si>
  <si>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</si>
  <si>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</si>
  <si>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</si>
  <si>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</si>
  <si>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</si>
  <si>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</si>
  <si>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</si>
  <si>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</si>
  <si>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</si>
  <si>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</si>
  <si>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</si>
  <si>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</si>
  <si>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</si>
  <si>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</si>
  <si>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</si>
  <si>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</si>
  <si>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</si>
  <si>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</si>
  <si>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</si>
  <si>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</si>
  <si>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</si>
  <si>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</si>
  <si>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</si>
  <si>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</si>
  <si>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</si>
  <si>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</si>
  <si>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</si>
  <si>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</si>
  <si>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</si>
  <si>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</si>
  <si>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</si>
  <si>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</si>
  <si>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</si>
  <si>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</si>
  <si>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</si>
  <si>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</si>
  <si>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</si>
  <si>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</si>
  <si>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</si>
  <si>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</si>
  <si>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</si>
  <si>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</si>
  <si>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足寄町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</si>
  <si>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</si>
  <si>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</si>
  <si>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</si>
  <si>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</si>
  <si>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</si>
  <si>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</si>
  <si>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</si>
  <si>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</si>
  <si>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</si>
  <si>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</si>
  <si>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</si>
  <si>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</si>
  <si>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</si>
  <si>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</si>
  <si>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</si>
  <si>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</si>
  <si>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</si>
  <si>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</si>
  <si>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</si>
  <si>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</si>
  <si>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</si>
  <si>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</si>
  <si>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</si>
  <si>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</si>
  <si>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</si>
  <si>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</si>
  <si>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</si>
  <si>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</si>
  <si>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</si>
  <si>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</si>
  <si>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</si>
  <si>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</si>
  <si>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</si>
  <si>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</si>
  <si>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</si>
  <si>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</si>
  <si>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</si>
  <si>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</si>
  <si>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</si>
  <si>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</si>
  <si>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</si>
  <si>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</si>
  <si>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</si>
  <si>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</si>
  <si>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</si>
  <si>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</si>
  <si>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</si>
  <si>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</si>
  <si>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</si>
  <si>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</si>
  <si>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</si>
  <si>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</si>
  <si>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</si>
  <si>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</si>
  <si>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</si>
  <si>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</si>
  <si>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</si>
  <si>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</si>
  <si>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</si>
  <si>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</si>
  <si>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</si>
  <si>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</si>
  <si>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</si>
  <si>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</si>
  <si>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</si>
  <si>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</si>
  <si>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</si>
  <si>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</si>
  <si>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</si>
  <si>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</si>
  <si>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</si>
  <si>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</si>
  <si>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</si>
  <si>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</si>
  <si>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</si>
  <si>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</si>
  <si>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</si>
  <si>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</si>
  <si>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</si>
  <si>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</si>
  <si>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</si>
  <si>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</si>
  <si>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</si>
  <si>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</si>
  <si>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</si>
  <si>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</si>
  <si>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</si>
  <si>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</si>
  <si>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</si>
  <si>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</si>
  <si>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</si>
  <si>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</si>
  <si>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</si>
  <si>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</si>
  <si>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</si>
  <si>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</si>
  <si>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</si>
  <si>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</si>
  <si>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</si>
  <si>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</si>
  <si>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</si>
  <si>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</si>
  <si>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</si>
  <si>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</si>
  <si>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</si>
  <si>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</si>
  <si>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</si>
  <si>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</si>
  <si>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</si>
  <si>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</si>
  <si>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</si>
  <si>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</si>
  <si>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北海道足寄町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</si>
  <si>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</si>
  <si>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</si>
  <si>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</si>
  <si>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</si>
  <si>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</si>
  <si>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</si>
  <si>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</si>
  <si>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</si>
  <si>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</si>
  <si>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</si>
  <si>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</si>
  <si>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</si>
  <si>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</si>
  <si>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</si>
  <si>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</si>
  <si>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</si>
  <si>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</si>
  <si>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</si>
  <si>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</si>
  <si>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</si>
  <si>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</si>
  <si>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</si>
  <si>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</si>
  <si>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</si>
  <si>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</si>
  <si>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</si>
  <si>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</si>
  <si>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</si>
  <si>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</si>
  <si>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</si>
  <si>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</si>
  <si>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</si>
  <si>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</si>
  <si>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</si>
  <si>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</si>
  <si>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</si>
  <si>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</si>
  <si>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</si>
  <si>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</si>
  <si>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</si>
  <si>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</si>
  <si>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</si>
  <si>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</si>
  <si>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</si>
  <si>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</si>
  <si>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</si>
  <si>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</si>
  <si>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</si>
  <si>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</si>
  <si>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</si>
  <si>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</si>
  <si>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</si>
  <si>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</si>
  <si>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</si>
  <si>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</si>
  <si>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</si>
  <si>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</si>
  <si>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</si>
  <si>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</si>
  <si>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</si>
  <si>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</si>
  <si>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</si>
  <si>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</si>
  <si>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</si>
  <si>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</si>
  <si>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</si>
  <si>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</si>
  <si>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</si>
  <si>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</si>
  <si>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</si>
  <si>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</si>
  <si>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</si>
  <si>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</si>
  <si>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</si>
  <si>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</si>
  <si>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</si>
  <si>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</si>
  <si>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</si>
  <si>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</si>
  <si>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</si>
  <si>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</si>
  <si>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</si>
  <si>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</si>
  <si>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</si>
  <si>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</si>
  <si>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</si>
  <si>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</si>
  <si>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</si>
  <si>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</si>
  <si>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</si>
  <si>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</si>
  <si>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</si>
  <si>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</si>
  <si>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</si>
  <si>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</si>
  <si>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</si>
  <si>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</si>
  <si>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</si>
  <si>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</si>
  <si>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</si>
  <si>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</si>
  <si>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</si>
  <si>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</si>
  <si>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</si>
  <si>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</si>
  <si>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</si>
  <si>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</si>
  <si>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</si>
  <si>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</si>
  <si>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</si>
  <si>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</si>
  <si>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</si>
  <si>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</si>
  <si>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</si>
  <si>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</si>
  <si>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</si>
  <si>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</si>
  <si>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</si>
  <si>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</si>
  <si>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</si>
  <si>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</si>
  <si>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</si>
  <si>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</si>
  <si>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</si>
  <si>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</si>
  <si>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</si>
  <si>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</si>
  <si>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</si>
  <si>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</si>
  <si>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</si>
  <si>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</si>
  <si>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</si>
  <si>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</si>
  <si>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</si>
  <si>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</si>
  <si>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</si>
  <si>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</si>
  <si>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</si>
  <si>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</si>
  <si>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</si>
  <si>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</si>
  <si>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</si>
  <si>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</si>
  <si>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</si>
  <si>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</si>
  <si>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</si>
  <si>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</si>
  <si>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</si>
  <si>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北海道足寄町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</si>
  <si>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</si>
  <si>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</si>
  <si>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</si>
  <si>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</si>
  <si>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</si>
  <si>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</si>
  <si>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</si>
  <si>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</si>
  <si>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</si>
  <si>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</si>
  <si>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</si>
  <si>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</si>
  <si>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</si>
  <si>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</si>
  <si>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</si>
  <si>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</si>
  <si>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</si>
  <si>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</si>
  <si>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</si>
  <si>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</si>
  <si>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足寄都市計画足寄市街地区土地区画整理事業特別会計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</si>
  <si>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</si>
  <si>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</si>
  <si>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</si>
  <si>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</si>
  <si>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</si>
  <si>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</si>
  <si>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</si>
  <si>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</si>
  <si>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</si>
  <si>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</si>
  <si>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</si>
  <si>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</si>
  <si>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</si>
  <si>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</si>
  <si>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</si>
  <si>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</si>
  <si>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</si>
  <si>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上水道事業会計</t>
    <phoneticPr fontId="5"/>
  </si>
  <si>
    <t>法適用企業</t>
    <phoneticPr fontId="5"/>
  </si>
  <si>
    <t>国民健康保険病院事業会計</t>
    <phoneticPr fontId="5"/>
  </si>
  <si>
    <t>簡易水道特別会計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</si>
  <si>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</si>
  <si>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</si>
  <si>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</si>
  <si>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</si>
  <si>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</si>
  <si>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</si>
  <si>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</si>
  <si>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</si>
  <si>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</si>
  <si>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</si>
  <si>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</si>
  <si>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</si>
  <si>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</si>
  <si>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</si>
  <si>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</si>
  <si>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</si>
  <si>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</si>
  <si>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</si>
  <si>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</si>
  <si>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</si>
  <si>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</si>
  <si>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</si>
  <si>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</si>
  <si>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</si>
  <si>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</si>
  <si>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</si>
  <si>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</si>
  <si>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</si>
  <si>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</si>
  <si>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</si>
  <si>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</si>
  <si>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</si>
  <si>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</si>
  <si>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</si>
  <si>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</si>
  <si>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</si>
  <si>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</si>
  <si>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</si>
  <si>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</si>
  <si>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</si>
  <si>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</si>
  <si>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</si>
  <si>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</si>
  <si>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</si>
  <si>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</si>
  <si>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</si>
  <si>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</si>
  <si>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</si>
  <si>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</si>
  <si>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</si>
  <si>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</si>
  <si>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</si>
  <si>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</si>
  <si>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</si>
  <si>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</si>
  <si>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</si>
  <si>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</si>
  <si>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</si>
  <si>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</si>
  <si>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</si>
  <si>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</si>
  <si>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</si>
  <si>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</si>
  <si>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</si>
  <si>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</si>
  <si>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</si>
  <si>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</si>
  <si>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</si>
  <si>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</si>
  <si>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</si>
  <si>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</si>
  <si>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</si>
  <si>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</si>
  <si>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</si>
  <si>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</si>
  <si>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</si>
  <si>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</si>
  <si>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</si>
  <si>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</si>
  <si>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</si>
  <si>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</si>
  <si>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</si>
  <si>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</si>
  <si>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</si>
  <si>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</si>
  <si>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</si>
  <si>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</si>
  <si>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</si>
  <si>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</si>
  <si>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</si>
  <si>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</si>
  <si>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</si>
  <si>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</si>
  <si>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</si>
  <si>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</si>
  <si>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</si>
  <si>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</si>
  <si>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</si>
  <si>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</si>
  <si>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</si>
  <si>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</si>
  <si>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</si>
  <si>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</si>
  <si>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</si>
  <si>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</si>
  <si>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</si>
  <si>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</si>
  <si>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</si>
  <si>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</si>
  <si>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</si>
  <si>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</si>
  <si>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</si>
  <si>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</si>
  <si>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</si>
  <si>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</si>
  <si>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</si>
  <si>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</si>
  <si>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</si>
  <si>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</si>
  <si>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</si>
  <si>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</si>
  <si>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</si>
  <si>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</si>
  <si>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</si>
  <si>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</si>
  <si>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</si>
  <si>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</si>
  <si>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</si>
  <si>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</si>
  <si>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</si>
  <si>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</si>
  <si>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</si>
  <si>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</si>
  <si>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</si>
  <si>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15.74</t>
  </si>
  <si>
    <t>足寄都市計画足寄市街地区土地区画整理事業特別会計</t>
  </si>
  <si>
    <t>▲ 0.06</t>
  </si>
  <si>
    <t>国民健康保険病院事業会計</t>
  </si>
  <si>
    <t>上水道事業会計</t>
  </si>
  <si>
    <t>一般会計</t>
  </si>
  <si>
    <t>介護保険特別会計</t>
  </si>
  <si>
    <t>国民健康保険事業特別会計</t>
  </si>
  <si>
    <t>公共下水道事業特別会計</t>
  </si>
  <si>
    <t>後期高齢者医療特別会計</t>
  </si>
  <si>
    <t>その他会計（赤字）</t>
  </si>
  <si>
    <t>その他会計（黒字）</t>
  </si>
  <si>
    <t>-</t>
    <phoneticPr fontId="2"/>
  </si>
  <si>
    <t>-</t>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</si>
  <si>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</si>
  <si>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</si>
  <si>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池北三町行政事務組合</t>
    <rPh sb="0" eb="2">
      <t>チホク</t>
    </rPh>
    <rPh sb="2" eb="4">
      <t>サンチョウ</t>
    </rPh>
    <rPh sb="4" eb="6">
      <t>ギョウセイ</t>
    </rPh>
    <rPh sb="6" eb="8">
      <t>ジム</t>
    </rPh>
    <rPh sb="8" eb="10">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</si>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</sst>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407809</c:v>
                </c:pt>
                <c:pt idx="1">
                  <c:v>235211</c:v>
                </c:pt>
                <c:pt idx="2">
                  <c:v>341705</c:v>
                </c:pt>
                <c:pt idx="3">
                  <c:v>418389</c:v>
                </c:pt>
                <c:pt idx="4">
                  <c:v>385034</c:v>
                </c:pt>
              </c:numCache>
            </c:numRef>
          </c:val>
          <c:smooth val="0"/>
        </c:ser>
        <c:dLbls>
          <c:showLegendKey val="0"/>
          <c:showVal val="0"/>
          <c:showCatName val="0"/>
          <c:showSerName val="0"/>
          <c:showPercent val="0"/>
          <c:showBubbleSize val="0"/>
        </c:dLbls>
        <c:marker val="1"/>
        <c:smooth val="0"/>
        <c:axId val="125197696"/>
        <c:axId val="125228544"/>
      </c:lineChart>
      <c:catAx>
        <c:axId val="125197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28544"/>
        <c:crosses val="autoZero"/>
        <c:auto val="1"/>
        <c:lblAlgn val="ctr"/>
        <c:lblOffset val="100"/>
        <c:tickLblSkip val="1"/>
        <c:tickMarkSkip val="1"/>
        <c:noMultiLvlLbl val="0"/>
      </c:catAx>
      <c:valAx>
        <c:axId val="12522854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97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2.21</c:v>
                </c:pt>
                <c:pt idx="1">
                  <c:v>2.76</c:v>
                </c:pt>
                <c:pt idx="2">
                  <c:v>1.71</c:v>
                </c:pt>
                <c:pt idx="3">
                  <c:v>3.46</c:v>
                </c:pt>
                <c:pt idx="4">
                  <c:v>3.56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34.93</c:v>
                </c:pt>
                <c:pt idx="1">
                  <c:v>46.35</c:v>
                </c:pt>
                <c:pt idx="2">
                  <c:v>58.49</c:v>
                </c:pt>
                <c:pt idx="3">
                  <c:v>43.19</c:v>
                </c:pt>
                <c:pt idx="4">
                  <c:v>50.03</c:v>
                </c:pt>
              </c:numCache>
            </c:numRef>
          </c:val>
        </c:ser>
        <c:dLbls>
          <c:showLegendKey val="0"/>
          <c:showVal val="0"/>
          <c:showCatName val="0"/>
          <c:showSerName val="0"/>
          <c:showPercent val="0"/>
          <c:showBubbleSize val="0"/>
        </c:dLbls>
        <c:gapWidth val="250"/>
        <c:overlap val="100"/>
        <c:axId val="133883008"/>
        <c:axId val="133884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8.15</c:v>
                </c:pt>
                <c:pt idx="1">
                  <c:v>10.69</c:v>
                </c:pt>
                <c:pt idx="2">
                  <c:v>11.78</c:v>
                </c:pt>
                <c:pt idx="3">
                  <c:v>-15.74</c:v>
                </c:pt>
                <c:pt idx="4">
                  <c:v>4.6399999999999997</c:v>
                </c:pt>
              </c:numCache>
            </c:numRef>
          </c:val>
          <c:smooth val="0"/>
        </c:ser>
        <c:dLbls>
          <c:showLegendKey val="0"/>
          <c:showVal val="0"/>
          <c:showCatName val="0"/>
          <c:showSerName val="0"/>
          <c:showPercent val="0"/>
          <c:showBubbleSize val="0"/>
        </c:dLbls>
        <c:marker val="1"/>
        <c:smooth val="0"/>
        <c:axId val="133883008"/>
        <c:axId val="133884928"/>
      </c:lineChart>
      <c:catAx>
        <c:axId val="13388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84928"/>
        <c:crosses val="autoZero"/>
        <c:auto val="1"/>
        <c:lblAlgn val="ctr"/>
        <c:lblOffset val="100"/>
        <c:tickLblSkip val="1"/>
        <c:tickMarkSkip val="1"/>
        <c:noMultiLvlLbl val="0"/>
      </c:catAx>
      <c:valAx>
        <c:axId val="13388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8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0.25</c:v>
                </c:pt>
                <c:pt idx="4">
                  <c:v>#N/A</c:v>
                </c:pt>
                <c:pt idx="5">
                  <c:v>0.21</c:v>
                </c:pt>
                <c:pt idx="6">
                  <c:v>#N/A</c:v>
                </c:pt>
                <c:pt idx="7">
                  <c:v>0.68</c:v>
                </c:pt>
                <c:pt idx="8">
                  <c:v>#N/A</c:v>
                </c:pt>
                <c:pt idx="9">
                  <c:v>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0.36</c:v>
                </c:pt>
                <c:pt idx="2">
                  <c:v>#N/A</c:v>
                </c:pt>
                <c:pt idx="3">
                  <c:v>0.09</c:v>
                </c:pt>
                <c:pt idx="4">
                  <c:v>#N/A</c:v>
                </c:pt>
                <c:pt idx="5">
                  <c:v>0</c:v>
                </c:pt>
                <c:pt idx="6">
                  <c:v>#N/A</c:v>
                </c:pt>
                <c:pt idx="7">
                  <c:v>0.44</c:v>
                </c:pt>
                <c:pt idx="8">
                  <c:v>#N/A</c:v>
                </c:pt>
                <c:pt idx="9">
                  <c:v>0.16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2.2599999999999998</c:v>
                </c:pt>
                <c:pt idx="2">
                  <c:v>#N/A</c:v>
                </c:pt>
                <c:pt idx="3">
                  <c:v>2.82</c:v>
                </c:pt>
                <c:pt idx="4">
                  <c:v>#N/A</c:v>
                </c:pt>
                <c:pt idx="5">
                  <c:v>1.76</c:v>
                </c:pt>
                <c:pt idx="6">
                  <c:v>#N/A</c:v>
                </c:pt>
                <c:pt idx="7">
                  <c:v>3.52</c:v>
                </c:pt>
                <c:pt idx="8">
                  <c:v>#N/A</c:v>
                </c:pt>
                <c:pt idx="9">
                  <c:v>3.62</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2.91</c:v>
                </c:pt>
                <c:pt idx="2">
                  <c:v>#N/A</c:v>
                </c:pt>
                <c:pt idx="3">
                  <c:v>3.1</c:v>
                </c:pt>
                <c:pt idx="4">
                  <c:v>#N/A</c:v>
                </c:pt>
                <c:pt idx="5">
                  <c:v>3.45</c:v>
                </c:pt>
                <c:pt idx="6">
                  <c:v>#N/A</c:v>
                </c:pt>
                <c:pt idx="7">
                  <c:v>3.8</c:v>
                </c:pt>
                <c:pt idx="8">
                  <c:v>#N/A</c:v>
                </c:pt>
                <c:pt idx="9">
                  <c:v>3.97</c:v>
                </c:pt>
              </c:numCache>
            </c:numRef>
          </c:val>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c:v>
                </c:pt>
                <c:pt idx="2">
                  <c:v>#N/A</c:v>
                </c:pt>
                <c:pt idx="3">
                  <c:v>5.07</c:v>
                </c:pt>
                <c:pt idx="4">
                  <c:v>#N/A</c:v>
                </c:pt>
                <c:pt idx="5">
                  <c:v>4.9800000000000004</c:v>
                </c:pt>
                <c:pt idx="6">
                  <c:v>#N/A</c:v>
                </c:pt>
                <c:pt idx="7">
                  <c:v>5.54</c:v>
                </c:pt>
                <c:pt idx="8">
                  <c:v>#N/A</c:v>
                </c:pt>
                <c:pt idx="9">
                  <c:v>5.68</c:v>
                </c:pt>
              </c:numCache>
            </c:numRef>
          </c:val>
        </c:ser>
        <c:ser>
          <c:idx val="9"/>
          <c:order val="9"/>
          <c:tx>
            <c:strRef>
              <c:f>データシート!$A$36</c:f>
              <c:strCache>
                <c:ptCount val="1"/>
                <c:pt idx="0">
                  <c:v>足寄都市計画足寄市街地区土地区画整理事業特別会計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0.06</c:v>
                </c:pt>
                <c:pt idx="1">
                  <c:v>#N/A</c:v>
                </c:pt>
                <c:pt idx="2">
                  <c:v>0.06</c:v>
                </c:pt>
                <c:pt idx="3">
                  <c:v>#N/A</c:v>
                </c:pt>
                <c:pt idx="4">
                  <c:v>0.06</c:v>
                </c:pt>
                <c:pt idx="5">
                  <c:v>#N/A</c:v>
                </c:pt>
                <c:pt idx="6">
                  <c:v>0.06</c:v>
                </c:pt>
                <c:pt idx="7">
                  <c:v>#N/A</c:v>
                </c:pt>
                <c:pt idx="8">
                  <c:v>0.06</c:v>
                </c:pt>
                <c:pt idx="9">
                  <c:v>#N/A</c:v>
                </c:pt>
              </c:numCache>
            </c:numRef>
          </c:val>
        </c:ser>
        <c:dLbls>
          <c:showLegendKey val="0"/>
          <c:showVal val="0"/>
          <c:showCatName val="0"/>
          <c:showSerName val="0"/>
          <c:showPercent val="0"/>
          <c:showBubbleSize val="0"/>
        </c:dLbls>
        <c:gapWidth val="150"/>
        <c:overlap val="100"/>
        <c:axId val="135040384"/>
        <c:axId val="135042176"/>
      </c:barChart>
      <c:catAx>
        <c:axId val="13504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42176"/>
        <c:crosses val="autoZero"/>
        <c:auto val="1"/>
        <c:lblAlgn val="ctr"/>
        <c:lblOffset val="100"/>
        <c:tickLblSkip val="1"/>
        <c:tickMarkSkip val="1"/>
        <c:noMultiLvlLbl val="0"/>
      </c:catAx>
      <c:valAx>
        <c:axId val="13504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4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1051</c:v>
                </c:pt>
                <c:pt idx="5">
                  <c:v>1016</c:v>
                </c:pt>
                <c:pt idx="8">
                  <c:v>983</c:v>
                </c:pt>
                <c:pt idx="11">
                  <c:v>927</c:v>
                </c:pt>
                <c:pt idx="14">
                  <c:v>980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21</c:v>
                </c:pt>
                <c:pt idx="6">
                  <c:v>13</c:v>
                </c:pt>
                <c:pt idx="9">
                  <c:v>11</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87</c:v>
                </c:pt>
                <c:pt idx="3">
                  <c:v>85</c:v>
                </c:pt>
                <c:pt idx="6">
                  <c:v>85</c:v>
                </c:pt>
                <c:pt idx="9">
                  <c:v>85</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308</c:v>
                </c:pt>
                <c:pt idx="3">
                  <c:v>318</c:v>
                </c:pt>
                <c:pt idx="6">
                  <c:v>304</c:v>
                </c:pt>
                <c:pt idx="9">
                  <c:v>237</c:v>
                </c:pt>
                <c:pt idx="12">
                  <c:v>203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1395</c:v>
                </c:pt>
                <c:pt idx="3">
                  <c:v>1231</c:v>
                </c:pt>
                <c:pt idx="6">
                  <c:v>1154</c:v>
                </c:pt>
                <c:pt idx="9">
                  <c:v>1072</c:v>
                </c:pt>
                <c:pt idx="12">
                  <c:v>1052</c:v>
                </c:pt>
              </c:numCache>
            </c:numRef>
          </c:val>
        </c:ser>
        <c:dLbls>
          <c:showLegendKey val="0"/>
          <c:showVal val="0"/>
          <c:showCatName val="0"/>
          <c:showSerName val="0"/>
          <c:showPercent val="0"/>
          <c:showBubbleSize val="0"/>
        </c:dLbls>
        <c:gapWidth val="100"/>
        <c:overlap val="100"/>
        <c:axId val="134818432"/>
        <c:axId val="13482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748</c:v>
                </c:pt>
                <c:pt idx="2">
                  <c:v>#N/A</c:v>
                </c:pt>
                <c:pt idx="3">
                  <c:v>#N/A</c:v>
                </c:pt>
                <c:pt idx="4">
                  <c:v>639</c:v>
                </c:pt>
                <c:pt idx="5">
                  <c:v>#N/A</c:v>
                </c:pt>
                <c:pt idx="6">
                  <c:v>#N/A</c:v>
                </c:pt>
                <c:pt idx="7">
                  <c:v>573</c:v>
                </c:pt>
                <c:pt idx="8">
                  <c:v>#N/A</c:v>
                </c:pt>
                <c:pt idx="9">
                  <c:v>#N/A</c:v>
                </c:pt>
                <c:pt idx="10">
                  <c:v>478</c:v>
                </c:pt>
                <c:pt idx="11">
                  <c:v>#N/A</c:v>
                </c:pt>
                <c:pt idx="12">
                  <c:v>#N/A</c:v>
                </c:pt>
                <c:pt idx="13">
                  <c:v>364</c:v>
                </c:pt>
                <c:pt idx="14">
                  <c:v>#N/A</c:v>
                </c:pt>
              </c:numCache>
            </c:numRef>
          </c:val>
          <c:smooth val="0"/>
        </c:ser>
        <c:dLbls>
          <c:showLegendKey val="0"/>
          <c:showVal val="0"/>
          <c:showCatName val="0"/>
          <c:showSerName val="0"/>
          <c:showPercent val="0"/>
          <c:showBubbleSize val="0"/>
        </c:dLbls>
        <c:marker val="1"/>
        <c:smooth val="0"/>
        <c:axId val="134818432"/>
        <c:axId val="134828800"/>
      </c:lineChart>
      <c:catAx>
        <c:axId val="1348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28800"/>
        <c:crosses val="autoZero"/>
        <c:auto val="1"/>
        <c:lblAlgn val="ctr"/>
        <c:lblOffset val="100"/>
        <c:tickLblSkip val="1"/>
        <c:tickMarkSkip val="1"/>
        <c:noMultiLvlLbl val="0"/>
      </c:catAx>
      <c:valAx>
        <c:axId val="13482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8354</c:v>
                </c:pt>
                <c:pt idx="5">
                  <c:v>8087</c:v>
                </c:pt>
                <c:pt idx="8">
                  <c:v>8440</c:v>
                </c:pt>
                <c:pt idx="11">
                  <c:v>8660</c:v>
                </c:pt>
                <c:pt idx="14">
                  <c:v>9078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1147</c:v>
                </c:pt>
                <c:pt idx="5">
                  <c:v>1067</c:v>
                </c:pt>
                <c:pt idx="8">
                  <c:v>925</c:v>
                </c:pt>
                <c:pt idx="11">
                  <c:v>754</c:v>
                </c:pt>
                <c:pt idx="14">
                  <c:v>749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4796</c:v>
                </c:pt>
                <c:pt idx="5">
                  <c:v>5318</c:v>
                </c:pt>
                <c:pt idx="8">
                  <c:v>6124</c:v>
                </c:pt>
                <c:pt idx="11">
                  <c:v>5798</c:v>
                </c:pt>
                <c:pt idx="14">
                  <c:v>6059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29</c:v>
                </c:pt>
                <c:pt idx="3">
                  <c:v>21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2036</c:v>
                </c:pt>
                <c:pt idx="3">
                  <c:v>1993</c:v>
                </c:pt>
                <c:pt idx="6">
                  <c:v>1960</c:v>
                </c:pt>
                <c:pt idx="9">
                  <c:v>1894</c:v>
                </c:pt>
                <c:pt idx="12">
                  <c:v>1725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623</c:v>
                </c:pt>
                <c:pt idx="3">
                  <c:v>546</c:v>
                </c:pt>
                <c:pt idx="6">
                  <c:v>469</c:v>
                </c:pt>
                <c:pt idx="9">
                  <c:v>392</c:v>
                </c:pt>
                <c:pt idx="12">
                  <c:v>313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2838</c:v>
                </c:pt>
                <c:pt idx="3">
                  <c:v>2678</c:v>
                </c:pt>
                <c:pt idx="6">
                  <c:v>2646</c:v>
                </c:pt>
                <c:pt idx="9">
                  <c:v>2552</c:v>
                </c:pt>
                <c:pt idx="12">
                  <c:v>2479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10173</c:v>
                </c:pt>
                <c:pt idx="3">
                  <c:v>9795</c:v>
                </c:pt>
                <c:pt idx="6">
                  <c:v>10124</c:v>
                </c:pt>
                <c:pt idx="9">
                  <c:v>10383</c:v>
                </c:pt>
                <c:pt idx="12">
                  <c:v>11001</c:v>
                </c:pt>
              </c:numCache>
            </c:numRef>
          </c:val>
        </c:ser>
        <c:dLbls>
          <c:showLegendKey val="0"/>
          <c:showVal val="0"/>
          <c:showCatName val="0"/>
          <c:showSerName val="0"/>
          <c:showPercent val="0"/>
          <c:showBubbleSize val="0"/>
        </c:dLbls>
        <c:gapWidth val="100"/>
        <c:overlap val="100"/>
        <c:axId val="133892352"/>
        <c:axId val="133894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1402</c:v>
                </c:pt>
                <c:pt idx="2">
                  <c:v>#N/A</c:v>
                </c:pt>
                <c:pt idx="3">
                  <c:v>#N/A</c:v>
                </c:pt>
                <c:pt idx="4">
                  <c:v>561</c:v>
                </c:pt>
                <c:pt idx="5">
                  <c:v>#N/A</c:v>
                </c:pt>
                <c:pt idx="6">
                  <c:v>#N/A</c:v>
                </c:pt>
                <c:pt idx="7">
                  <c:v>0</c:v>
                </c:pt>
                <c:pt idx="8">
                  <c:v>#N/A</c:v>
                </c:pt>
                <c:pt idx="9">
                  <c:v>#N/A</c:v>
                </c:pt>
                <c:pt idx="10">
                  <c:v>10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3892352"/>
        <c:axId val="133894528"/>
      </c:lineChart>
      <c:catAx>
        <c:axId val="13389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94528"/>
        <c:crosses val="autoZero"/>
        <c:auto val="1"/>
        <c:lblAlgn val="ctr"/>
        <c:lblOffset val="100"/>
        <c:tickLblSkip val="1"/>
        <c:tickMarkSkip val="1"/>
        <c:noMultiLvlLbl val="0"/>
      </c:catAx>
      <c:valAx>
        <c:axId val="13389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9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北海道足寄町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7,376
7,362
1,408.04
9,661,967
9,455,143
193,368
5,439,270
11,000,754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行政面積が町村で日本一広大であり、人口密度が全国最低ランクであることに加え、人口の減少や全国平均を上回る高齢化率により、指数は０．１７と類似団体平均を下回っている。</a:t>
          </a:r>
          <a:endParaRPr lang="ja-JP" altLang="ja-JP" sz="1400">
            <a:effectLst/>
          </a:endParaRPr>
        </a:p>
        <a:p>
          <a:r>
            <a:rPr lang="ja-JP" altLang="ja-JP" sz="1100">
              <a:solidFill>
                <a:schemeClr val="dk1"/>
              </a:solidFill>
              <a:effectLst/>
              <a:latin typeface="+mn-lt"/>
              <a:ea typeface="+mn-ea"/>
              <a:cs typeface="+mn-cs"/>
            </a:rPr>
            <a:t>　今後は各種使用料・手数料の見直しを実施するとともに町有財産の適正管理を図り、遊休財産の売却等により歳入の確保に努める。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17639</xdr:rowOff>
    </xdr:to>
    <xdr:cxnSp macro="">
      <xdr:nvCxnSpPr>
        <xdr:cNvPr id="66" name="直線コネクタ 65"/>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17639</xdr:rowOff>
    </xdr:to>
    <xdr:cxnSp macro="">
      <xdr:nvCxnSpPr>
        <xdr:cNvPr id="69" name="直線コネクタ 68"/>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2" name="直線コネクタ 71"/>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5" name="直線コネクタ 74"/>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5" name="円/楕円 84"/>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34166</xdr:rowOff>
    </xdr:from>
    <xdr:ext cx="762000" cy="259045"/>
    <xdr:sp macro="" textlink="">
      <xdr:nvSpPr>
        <xdr:cNvPr id="86"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7" name="円/楕円 86"/>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8" name="テキスト ボックス 87"/>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3" name="円/楕円 92"/>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4" name="テキスト ボックス 93"/>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２年度に地方債の繰上償還（約６億４千万円）を実施し、公債費を減少させるとともに、平成１７年度から平成２２年度まで退職者数の５分の１を新規採用するとの方針のもと、職員給与や手当、議員報酬等の削減を行い、平成１６年度比で約３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千万円の人件費を削減してきたこと等により類似団体平均を下回っている。</a:t>
          </a:r>
          <a:endParaRPr lang="ja-JP" altLang="ja-JP" sz="1400">
            <a:effectLst/>
          </a:endParaRPr>
        </a:p>
        <a:p>
          <a:r>
            <a:rPr lang="ja-JP" altLang="ja-JP" sz="1100">
              <a:solidFill>
                <a:schemeClr val="dk1"/>
              </a:solidFill>
              <a:effectLst/>
              <a:latin typeface="+mn-lt"/>
              <a:ea typeface="+mn-ea"/>
              <a:cs typeface="+mn-cs"/>
            </a:rPr>
            <a:t>　今後においても、行財政改革への取組を通じて義務的経費の削減に努め、現在の水準を維持する。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83185</xdr:rowOff>
    </xdr:from>
    <xdr:to>
      <xdr:col>7</xdr:col>
      <xdr:colOff>152400</xdr:colOff>
      <xdr:row>62</xdr:row>
      <xdr:rowOff>24342</xdr:rowOff>
    </xdr:to>
    <xdr:cxnSp macro="">
      <xdr:nvCxnSpPr>
        <xdr:cNvPr id="129" name="直線コネクタ 128"/>
        <xdr:cNvCxnSpPr/>
      </xdr:nvCxnSpPr>
      <xdr:spPr>
        <a:xfrm>
          <a:off x="4114800" y="10541635"/>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83185</xdr:rowOff>
    </xdr:from>
    <xdr:to>
      <xdr:col>6</xdr:col>
      <xdr:colOff>0</xdr:colOff>
      <xdr:row>61</xdr:row>
      <xdr:rowOff>131445</xdr:rowOff>
    </xdr:to>
    <xdr:cxnSp macro="">
      <xdr:nvCxnSpPr>
        <xdr:cNvPr id="132" name="直線コネクタ 131"/>
        <xdr:cNvCxnSpPr/>
      </xdr:nvCxnSpPr>
      <xdr:spPr>
        <a:xfrm flipV="1">
          <a:off x="3225800" y="105416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131445</xdr:rowOff>
    </xdr:from>
    <xdr:to>
      <xdr:col>4</xdr:col>
      <xdr:colOff>482600</xdr:colOff>
      <xdr:row>61</xdr:row>
      <xdr:rowOff>167640</xdr:rowOff>
    </xdr:to>
    <xdr:cxnSp macro="">
      <xdr:nvCxnSpPr>
        <xdr:cNvPr id="135" name="直線コネクタ 134"/>
        <xdr:cNvCxnSpPr/>
      </xdr:nvCxnSpPr>
      <xdr:spPr>
        <a:xfrm flipV="1">
          <a:off x="2336800" y="10589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32385</xdr:rowOff>
    </xdr:to>
    <xdr:cxnSp macro="">
      <xdr:nvCxnSpPr>
        <xdr:cNvPr id="138" name="直線コネクタ 137"/>
        <xdr:cNvCxnSpPr/>
      </xdr:nvCxnSpPr>
      <xdr:spPr>
        <a:xfrm flipV="1">
          <a:off x="1447800" y="106260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144992</xdr:rowOff>
    </xdr:from>
    <xdr:to>
      <xdr:col>7</xdr:col>
      <xdr:colOff>203200</xdr:colOff>
      <xdr:row>62</xdr:row>
      <xdr:rowOff>75142</xdr:rowOff>
    </xdr:to>
    <xdr:sp macro="" textlink="">
      <xdr:nvSpPr>
        <xdr:cNvPr id="148" name="円/楕円 147"/>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161519</xdr:rowOff>
    </xdr:from>
    <xdr:ext cx="762000" cy="259045"/>
    <xdr:sp macro="" textlink="">
      <xdr:nvSpPr>
        <xdr:cNvPr id="149" name="財政構造の弾力性該当値テキスト"/>
        <xdr:cNvSpPr txBox="1"/>
      </xdr:nvSpPr>
      <xdr:spPr>
        <a:xfrm>
          <a:off x="50419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32385</xdr:rowOff>
    </xdr:from>
    <xdr:to>
      <xdr:col>6</xdr:col>
      <xdr:colOff>50800</xdr:colOff>
      <xdr:row>61</xdr:row>
      <xdr:rowOff>133985</xdr:rowOff>
    </xdr:to>
    <xdr:sp macro="" textlink="">
      <xdr:nvSpPr>
        <xdr:cNvPr id="150" name="円/楕円 149"/>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144162</xdr:rowOff>
    </xdr:from>
    <xdr:ext cx="736600" cy="259045"/>
    <xdr:sp macro="" textlink="">
      <xdr:nvSpPr>
        <xdr:cNvPr id="151" name="テキスト ボックス 150"/>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80645</xdr:rowOff>
    </xdr:from>
    <xdr:to>
      <xdr:col>4</xdr:col>
      <xdr:colOff>533400</xdr:colOff>
      <xdr:row>62</xdr:row>
      <xdr:rowOff>10795</xdr:rowOff>
    </xdr:to>
    <xdr:sp macro="" textlink="">
      <xdr:nvSpPr>
        <xdr:cNvPr id="152" name="円/楕円 151"/>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20972</xdr:rowOff>
    </xdr:from>
    <xdr:ext cx="762000" cy="259045"/>
    <xdr:sp macro="" textlink="">
      <xdr:nvSpPr>
        <xdr:cNvPr id="153" name="テキスト ボックス 152"/>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4" name="円/楕円 153"/>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5" name="テキスト ボックス 154"/>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153035</xdr:rowOff>
    </xdr:from>
    <xdr:to>
      <xdr:col>2</xdr:col>
      <xdr:colOff>127000</xdr:colOff>
      <xdr:row>62</xdr:row>
      <xdr:rowOff>83185</xdr:rowOff>
    </xdr:to>
    <xdr:sp macro="" textlink="">
      <xdr:nvSpPr>
        <xdr:cNvPr id="156" name="円/楕円 155"/>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93362</xdr:rowOff>
    </xdr:from>
    <xdr:ext cx="762000" cy="259045"/>
    <xdr:sp macro="" textlink="">
      <xdr:nvSpPr>
        <xdr:cNvPr id="157" name="テキスト ボックス 156"/>
        <xdr:cNvSpPr txBox="1"/>
      </xdr:nvSpPr>
      <xdr:spPr>
        <a:xfrm>
          <a:off x="1066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[325,045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類似団体平均と比較し高くなっているのは、職員数の削減による賃金の増や行政面積が広いことにより公共施設が多く、管理費用の負担が大きいためであるが今後も管理費の抑制に努める。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43366</xdr:rowOff>
    </xdr:from>
    <xdr:to>
      <xdr:col>7</xdr:col>
      <xdr:colOff>152400</xdr:colOff>
      <xdr:row>85</xdr:row>
      <xdr:rowOff>92184</xdr:rowOff>
    </xdr:to>
    <xdr:cxnSp macro="">
      <xdr:nvCxnSpPr>
        <xdr:cNvPr id="189" name="直線コネクタ 188"/>
        <xdr:cNvCxnSpPr/>
      </xdr:nvCxnSpPr>
      <xdr:spPr>
        <a:xfrm>
          <a:off x="4114800" y="14616616"/>
          <a:ext cx="838200" cy="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43366</xdr:rowOff>
    </xdr:from>
    <xdr:to>
      <xdr:col>6</xdr:col>
      <xdr:colOff>0</xdr:colOff>
      <xdr:row>85</xdr:row>
      <xdr:rowOff>45999</xdr:rowOff>
    </xdr:to>
    <xdr:cxnSp macro="">
      <xdr:nvCxnSpPr>
        <xdr:cNvPr id="192" name="直線コネクタ 191"/>
        <xdr:cNvCxnSpPr/>
      </xdr:nvCxnSpPr>
      <xdr:spPr>
        <a:xfrm flipV="1">
          <a:off x="3225800" y="14616616"/>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45999</xdr:rowOff>
    </xdr:from>
    <xdr:to>
      <xdr:col>4</xdr:col>
      <xdr:colOff>482600</xdr:colOff>
      <xdr:row>85</xdr:row>
      <xdr:rowOff>47247</xdr:rowOff>
    </xdr:to>
    <xdr:cxnSp macro="">
      <xdr:nvCxnSpPr>
        <xdr:cNvPr id="195" name="直線コネクタ 194"/>
        <xdr:cNvCxnSpPr/>
      </xdr:nvCxnSpPr>
      <xdr:spPr>
        <a:xfrm flipV="1">
          <a:off x="2336800" y="14619249"/>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8457</xdr:rowOff>
    </xdr:from>
    <xdr:to>
      <xdr:col>3</xdr:col>
      <xdr:colOff>279400</xdr:colOff>
      <xdr:row>85</xdr:row>
      <xdr:rowOff>47247</xdr:rowOff>
    </xdr:to>
    <xdr:cxnSp macro="">
      <xdr:nvCxnSpPr>
        <xdr:cNvPr id="198" name="直線コネクタ 197"/>
        <xdr:cNvCxnSpPr/>
      </xdr:nvCxnSpPr>
      <xdr:spPr>
        <a:xfrm>
          <a:off x="1447800" y="14581707"/>
          <a:ext cx="889000" cy="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41384</xdr:rowOff>
    </xdr:from>
    <xdr:to>
      <xdr:col>7</xdr:col>
      <xdr:colOff>203200</xdr:colOff>
      <xdr:row>85</xdr:row>
      <xdr:rowOff>142984</xdr:rowOff>
    </xdr:to>
    <xdr:sp macro="" textlink="">
      <xdr:nvSpPr>
        <xdr:cNvPr id="208" name="円/楕円 207"/>
        <xdr:cNvSpPr/>
      </xdr:nvSpPr>
      <xdr:spPr>
        <a:xfrm>
          <a:off x="4902200" y="146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13461</xdr:rowOff>
    </xdr:from>
    <xdr:ext cx="762000" cy="259045"/>
    <xdr:sp macro="" textlink="">
      <xdr:nvSpPr>
        <xdr:cNvPr id="209" name="人件費・物件費等の状況該当値テキスト"/>
        <xdr:cNvSpPr txBox="1"/>
      </xdr:nvSpPr>
      <xdr:spPr>
        <a:xfrm>
          <a:off x="5041900" y="1458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325,045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164016</xdr:rowOff>
    </xdr:from>
    <xdr:to>
      <xdr:col>6</xdr:col>
      <xdr:colOff>50800</xdr:colOff>
      <xdr:row>85</xdr:row>
      <xdr:rowOff>94166</xdr:rowOff>
    </xdr:to>
    <xdr:sp macro="" textlink="">
      <xdr:nvSpPr>
        <xdr:cNvPr id="210" name="円/楕円 209"/>
        <xdr:cNvSpPr/>
      </xdr:nvSpPr>
      <xdr:spPr>
        <a:xfrm>
          <a:off x="4064000" y="1456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78943</xdr:rowOff>
    </xdr:from>
    <xdr:ext cx="736600" cy="259045"/>
    <xdr:sp macro="" textlink="">
      <xdr:nvSpPr>
        <xdr:cNvPr id="211" name="テキスト ボックス 210"/>
        <xdr:cNvSpPr txBox="1"/>
      </xdr:nvSpPr>
      <xdr:spPr>
        <a:xfrm>
          <a:off x="3733800" y="1465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304,814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166649</xdr:rowOff>
    </xdr:from>
    <xdr:to>
      <xdr:col>4</xdr:col>
      <xdr:colOff>533400</xdr:colOff>
      <xdr:row>85</xdr:row>
      <xdr:rowOff>96799</xdr:rowOff>
    </xdr:to>
    <xdr:sp macro="" textlink="">
      <xdr:nvSpPr>
        <xdr:cNvPr id="212" name="円/楕円 211"/>
        <xdr:cNvSpPr/>
      </xdr:nvSpPr>
      <xdr:spPr>
        <a:xfrm>
          <a:off x="3175000" y="145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81576</xdr:rowOff>
    </xdr:from>
    <xdr:ext cx="762000" cy="259045"/>
    <xdr:sp macro="" textlink="">
      <xdr:nvSpPr>
        <xdr:cNvPr id="213" name="テキスト ボックス 212"/>
        <xdr:cNvSpPr txBox="1"/>
      </xdr:nvSpPr>
      <xdr:spPr>
        <a:xfrm>
          <a:off x="2844800" y="146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305,905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167897</xdr:rowOff>
    </xdr:from>
    <xdr:to>
      <xdr:col>3</xdr:col>
      <xdr:colOff>330200</xdr:colOff>
      <xdr:row>85</xdr:row>
      <xdr:rowOff>98047</xdr:rowOff>
    </xdr:to>
    <xdr:sp macro="" textlink="">
      <xdr:nvSpPr>
        <xdr:cNvPr id="214" name="円/楕円 213"/>
        <xdr:cNvSpPr/>
      </xdr:nvSpPr>
      <xdr:spPr>
        <a:xfrm>
          <a:off x="2286000" y="145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82824</xdr:rowOff>
    </xdr:from>
    <xdr:ext cx="762000" cy="259045"/>
    <xdr:sp macro="" textlink="">
      <xdr:nvSpPr>
        <xdr:cNvPr id="215" name="テキスト ボックス 214"/>
        <xdr:cNvSpPr txBox="1"/>
      </xdr:nvSpPr>
      <xdr:spPr>
        <a:xfrm>
          <a:off x="1955800" y="146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306,422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129107</xdr:rowOff>
    </xdr:from>
    <xdr:to>
      <xdr:col>2</xdr:col>
      <xdr:colOff>127000</xdr:colOff>
      <xdr:row>85</xdr:row>
      <xdr:rowOff>59257</xdr:rowOff>
    </xdr:to>
    <xdr:sp macro="" textlink="">
      <xdr:nvSpPr>
        <xdr:cNvPr id="216" name="円/楕円 215"/>
        <xdr:cNvSpPr/>
      </xdr:nvSpPr>
      <xdr:spPr>
        <a:xfrm>
          <a:off x="1397000" y="145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44034</xdr:rowOff>
    </xdr:from>
    <xdr:ext cx="762000" cy="259045"/>
    <xdr:sp macro="" textlink="">
      <xdr:nvSpPr>
        <xdr:cNvPr id="217" name="テキスト ボックス 216"/>
        <xdr:cNvSpPr txBox="1"/>
      </xdr:nvSpPr>
      <xdr:spPr>
        <a:xfrm>
          <a:off x="1066800" y="1461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290,347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平成１９年度に給与構造の見直しを実施し、職員給与にあっては平成１８年度２％、平成１９年度２～６％、平成２０年度２．５～３％の独自削減を実施してきたが、職員構成において、給与水準の高い高年齢層の占める割合が依然として多いことから類似団体平均を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今後は他町村の状況を踏まえつつ、より一層給与水準の適正化を図る。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38863</xdr:rowOff>
    </xdr:from>
    <xdr:to>
      <xdr:col>24</xdr:col>
      <xdr:colOff>558800</xdr:colOff>
      <xdr:row>86</xdr:row>
      <xdr:rowOff>43687</xdr:rowOff>
    </xdr:to>
    <xdr:cxnSp macro="">
      <xdr:nvCxnSpPr>
        <xdr:cNvPr id="249" name="直線コネクタ 248"/>
        <xdr:cNvCxnSpPr/>
      </xdr:nvCxnSpPr>
      <xdr:spPr>
        <a:xfrm flipV="1">
          <a:off x="16179800" y="14783563"/>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43687</xdr:rowOff>
    </xdr:from>
    <xdr:to>
      <xdr:col>23</xdr:col>
      <xdr:colOff>406400</xdr:colOff>
      <xdr:row>88</xdr:row>
      <xdr:rowOff>96520</xdr:rowOff>
    </xdr:to>
    <xdr:cxnSp macro="">
      <xdr:nvCxnSpPr>
        <xdr:cNvPr id="252" name="直線コネクタ 251"/>
        <xdr:cNvCxnSpPr/>
      </xdr:nvCxnSpPr>
      <xdr:spPr>
        <a:xfrm flipV="1">
          <a:off x="15290800" y="14788387"/>
          <a:ext cx="889000" cy="3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120650</xdr:rowOff>
    </xdr:to>
    <xdr:cxnSp macro="">
      <xdr:nvCxnSpPr>
        <xdr:cNvPr id="255" name="直線コネクタ 254"/>
        <xdr:cNvCxnSpPr/>
      </xdr:nvCxnSpPr>
      <xdr:spPr>
        <a:xfrm flipV="1">
          <a:off x="14401800" y="1518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62992</xdr:rowOff>
    </xdr:from>
    <xdr:to>
      <xdr:col>21</xdr:col>
      <xdr:colOff>0</xdr:colOff>
      <xdr:row>88</xdr:row>
      <xdr:rowOff>120650</xdr:rowOff>
    </xdr:to>
    <xdr:cxnSp macro="">
      <xdr:nvCxnSpPr>
        <xdr:cNvPr id="258" name="直線コネクタ 257"/>
        <xdr:cNvCxnSpPr/>
      </xdr:nvCxnSpPr>
      <xdr:spPr>
        <a:xfrm>
          <a:off x="13512800" y="14807692"/>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68" name="円/楕円 267"/>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55390</xdr:rowOff>
    </xdr:from>
    <xdr:ext cx="762000" cy="259045"/>
    <xdr:sp macro="" textlink="">
      <xdr:nvSpPr>
        <xdr:cNvPr id="269" name="給与水準   （国との比較）該当値テキスト"/>
        <xdr:cNvSpPr txBox="1"/>
      </xdr:nvSpPr>
      <xdr:spPr>
        <a:xfrm>
          <a:off x="17106900" y="146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70" name="円/楕円 269"/>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71" name="テキスト ボックス 270"/>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2" name="円/楕円 271"/>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3" name="テキスト ボックス 272"/>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4" name="円/楕円 27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75" name="テキスト ボックス 27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12192</xdr:rowOff>
    </xdr:from>
    <xdr:to>
      <xdr:col>19</xdr:col>
      <xdr:colOff>533400</xdr:colOff>
      <xdr:row>86</xdr:row>
      <xdr:rowOff>113792</xdr:rowOff>
    </xdr:to>
    <xdr:sp macro="" textlink="">
      <xdr:nvSpPr>
        <xdr:cNvPr id="276" name="円/楕円 275"/>
        <xdr:cNvSpPr/>
      </xdr:nvSpPr>
      <xdr:spPr>
        <a:xfrm>
          <a:off x="13462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98569</xdr:rowOff>
    </xdr:from>
    <xdr:ext cx="762000" cy="259045"/>
    <xdr:sp macro="" textlink="">
      <xdr:nvSpPr>
        <xdr:cNvPr id="277" name="テキスト ボックス 276"/>
        <xdr:cNvSpPr txBox="1"/>
      </xdr:nvSpPr>
      <xdr:spPr>
        <a:xfrm>
          <a:off x="13131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足寄町自律プラン（平成１７年３月策定）に基づき、退職者数の５分の１を新規採用するとの方針のもと、平成１６年度比で一般職員２５名の職員削減を進めてきたが、スクールバスの運行業務、保育園や給食センターなど施設運営を直営で行っていること、さらに、医療と介護・福祉等連携システムの構築に向けて福祉関係職員の新規採用等により、類似団体平均を上回っている。</a:t>
          </a:r>
          <a:endParaRPr lang="ja-JP" altLang="ja-JP">
            <a:effectLst/>
          </a:endParaRPr>
        </a:p>
        <a:p>
          <a:r>
            <a:rPr lang="ja-JP" altLang="ja-JP" sz="1100">
              <a:solidFill>
                <a:schemeClr val="dk1"/>
              </a:solidFill>
              <a:effectLst/>
              <a:latin typeface="+mn-lt"/>
              <a:ea typeface="+mn-ea"/>
              <a:cs typeface="+mn-cs"/>
            </a:rPr>
            <a:t>　今後も行政サービスの水準維持を図りつつ、より適切な定員管理に努める。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114300</xdr:rowOff>
    </xdr:from>
    <xdr:to>
      <xdr:col>24</xdr:col>
      <xdr:colOff>558800</xdr:colOff>
      <xdr:row>63</xdr:row>
      <xdr:rowOff>146703</xdr:rowOff>
    </xdr:to>
    <xdr:cxnSp macro="">
      <xdr:nvCxnSpPr>
        <xdr:cNvPr id="314" name="直線コネクタ 313"/>
        <xdr:cNvCxnSpPr/>
      </xdr:nvCxnSpPr>
      <xdr:spPr>
        <a:xfrm flipV="1">
          <a:off x="16179800" y="10915650"/>
          <a:ext cx="8382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5"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119815</xdr:rowOff>
    </xdr:from>
    <xdr:to>
      <xdr:col>23</xdr:col>
      <xdr:colOff>406400</xdr:colOff>
      <xdr:row>63</xdr:row>
      <xdr:rowOff>146703</xdr:rowOff>
    </xdr:to>
    <xdr:cxnSp macro="">
      <xdr:nvCxnSpPr>
        <xdr:cNvPr id="317" name="直線コネクタ 316"/>
        <xdr:cNvCxnSpPr/>
      </xdr:nvCxnSpPr>
      <xdr:spPr>
        <a:xfrm>
          <a:off x="15290800" y="10921165"/>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19" name="テキスト ボックス 318"/>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100512</xdr:rowOff>
    </xdr:from>
    <xdr:to>
      <xdr:col>22</xdr:col>
      <xdr:colOff>203200</xdr:colOff>
      <xdr:row>63</xdr:row>
      <xdr:rowOff>119815</xdr:rowOff>
    </xdr:to>
    <xdr:cxnSp macro="">
      <xdr:nvCxnSpPr>
        <xdr:cNvPr id="320" name="直線コネクタ 319"/>
        <xdr:cNvCxnSpPr/>
      </xdr:nvCxnSpPr>
      <xdr:spPr>
        <a:xfrm>
          <a:off x="14401800" y="10901862"/>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2" name="テキスト ボックス 321"/>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122355</xdr:rowOff>
    </xdr:from>
    <xdr:to>
      <xdr:col>21</xdr:col>
      <xdr:colOff>0</xdr:colOff>
      <xdr:row>63</xdr:row>
      <xdr:rowOff>100512</xdr:rowOff>
    </xdr:to>
    <xdr:cxnSp macro="">
      <xdr:nvCxnSpPr>
        <xdr:cNvPr id="323" name="直線コネクタ 322"/>
        <xdr:cNvCxnSpPr/>
      </xdr:nvCxnSpPr>
      <xdr:spPr>
        <a:xfrm>
          <a:off x="13512800" y="10752255"/>
          <a:ext cx="889000" cy="1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5" name="テキスト ボックス 324"/>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7" name="テキスト ボックス 326"/>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63500</xdr:rowOff>
    </xdr:from>
    <xdr:to>
      <xdr:col>24</xdr:col>
      <xdr:colOff>609600</xdr:colOff>
      <xdr:row>63</xdr:row>
      <xdr:rowOff>165100</xdr:rowOff>
    </xdr:to>
    <xdr:sp macro="" textlink="">
      <xdr:nvSpPr>
        <xdr:cNvPr id="333" name="円/楕円 332"/>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35577</xdr:rowOff>
    </xdr:from>
    <xdr:ext cx="762000" cy="259045"/>
    <xdr:sp macro="" textlink="">
      <xdr:nvSpPr>
        <xdr:cNvPr id="334" name="定員管理の状況該当値テキスト"/>
        <xdr:cNvSpPr txBox="1"/>
      </xdr:nvSpPr>
      <xdr:spPr>
        <a:xfrm>
          <a:off x="17106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95903</xdr:rowOff>
    </xdr:from>
    <xdr:to>
      <xdr:col>23</xdr:col>
      <xdr:colOff>457200</xdr:colOff>
      <xdr:row>64</xdr:row>
      <xdr:rowOff>26053</xdr:rowOff>
    </xdr:to>
    <xdr:sp macro="" textlink="">
      <xdr:nvSpPr>
        <xdr:cNvPr id="335" name="円/楕円 334"/>
        <xdr:cNvSpPr/>
      </xdr:nvSpPr>
      <xdr:spPr>
        <a:xfrm>
          <a:off x="16129000" y="108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10830</xdr:rowOff>
    </xdr:from>
    <xdr:ext cx="736600" cy="259045"/>
    <xdr:sp macro="" textlink="">
      <xdr:nvSpPr>
        <xdr:cNvPr id="336" name="テキスト ボックス 335"/>
        <xdr:cNvSpPr txBox="1"/>
      </xdr:nvSpPr>
      <xdr:spPr>
        <a:xfrm>
          <a:off x="15798800" y="1098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69015</xdr:rowOff>
    </xdr:from>
    <xdr:to>
      <xdr:col>22</xdr:col>
      <xdr:colOff>254000</xdr:colOff>
      <xdr:row>63</xdr:row>
      <xdr:rowOff>170615</xdr:rowOff>
    </xdr:to>
    <xdr:sp macro="" textlink="">
      <xdr:nvSpPr>
        <xdr:cNvPr id="337" name="円/楕円 336"/>
        <xdr:cNvSpPr/>
      </xdr:nvSpPr>
      <xdr:spPr>
        <a:xfrm>
          <a:off x="15240000" y="108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155392</xdr:rowOff>
    </xdr:from>
    <xdr:ext cx="762000" cy="259045"/>
    <xdr:sp macro="" textlink="">
      <xdr:nvSpPr>
        <xdr:cNvPr id="338" name="テキスト ボックス 337"/>
        <xdr:cNvSpPr txBox="1"/>
      </xdr:nvSpPr>
      <xdr:spPr>
        <a:xfrm>
          <a:off x="14909800" y="109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49712</xdr:rowOff>
    </xdr:from>
    <xdr:to>
      <xdr:col>21</xdr:col>
      <xdr:colOff>50800</xdr:colOff>
      <xdr:row>63</xdr:row>
      <xdr:rowOff>151312</xdr:rowOff>
    </xdr:to>
    <xdr:sp macro="" textlink="">
      <xdr:nvSpPr>
        <xdr:cNvPr id="339" name="円/楕円 338"/>
        <xdr:cNvSpPr/>
      </xdr:nvSpPr>
      <xdr:spPr>
        <a:xfrm>
          <a:off x="14351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136089</xdr:rowOff>
    </xdr:from>
    <xdr:ext cx="762000" cy="259045"/>
    <xdr:sp macro="" textlink="">
      <xdr:nvSpPr>
        <xdr:cNvPr id="340" name="テキスト ボックス 339"/>
        <xdr:cNvSpPr txBox="1"/>
      </xdr:nvSpPr>
      <xdr:spPr>
        <a:xfrm>
          <a:off x="14020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71555</xdr:rowOff>
    </xdr:from>
    <xdr:to>
      <xdr:col>19</xdr:col>
      <xdr:colOff>533400</xdr:colOff>
      <xdr:row>63</xdr:row>
      <xdr:rowOff>1705</xdr:rowOff>
    </xdr:to>
    <xdr:sp macro="" textlink="">
      <xdr:nvSpPr>
        <xdr:cNvPr id="341" name="円/楕円 340"/>
        <xdr:cNvSpPr/>
      </xdr:nvSpPr>
      <xdr:spPr>
        <a:xfrm>
          <a:off x="13462000" y="107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157932</xdr:rowOff>
    </xdr:from>
    <xdr:ext cx="762000" cy="259045"/>
    <xdr:sp macro="" textlink="">
      <xdr:nvSpPr>
        <xdr:cNvPr id="342" name="テキスト ボックス 341"/>
        <xdr:cNvSpPr txBox="1"/>
      </xdr:nvSpPr>
      <xdr:spPr>
        <a:xfrm>
          <a:off x="13131800" y="1078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広い行政面積を抱える本町は、道路整備や施設整備等の普通建設建設事業を積極的に実施してきたことにより地方債の元利償還金は多額となっており、類似団体平均を上回る</a:t>
          </a:r>
          <a:r>
            <a:rPr lang="ja-JP" altLang="en-US" sz="1100">
              <a:solidFill>
                <a:schemeClr val="dk1"/>
              </a:solidFill>
              <a:effectLst/>
              <a:latin typeface="+mn-lt"/>
              <a:ea typeface="+mn-ea"/>
              <a:cs typeface="+mn-cs"/>
            </a:rPr>
            <a:t>９．７</a:t>
          </a:r>
          <a:r>
            <a:rPr lang="ja-JP" altLang="ja-JP" sz="1100">
              <a:solidFill>
                <a:schemeClr val="dk1"/>
              </a:solidFill>
              <a:effectLst/>
              <a:latin typeface="+mn-lt"/>
              <a:ea typeface="+mn-ea"/>
              <a:cs typeface="+mn-cs"/>
            </a:rPr>
            <a:t>％となっているが、比率は年々減少しており、今後においても緊急度・住民ニーズを的確に把握した事業の選択により、起債に大きく頼ることのない財政運営に努める。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10922</xdr:rowOff>
    </xdr:from>
    <xdr:to>
      <xdr:col>24</xdr:col>
      <xdr:colOff>558800</xdr:colOff>
      <xdr:row>42</xdr:row>
      <xdr:rowOff>102616</xdr:rowOff>
    </xdr:to>
    <xdr:cxnSp macro="">
      <xdr:nvCxnSpPr>
        <xdr:cNvPr id="373" name="直線コネクタ 372"/>
        <xdr:cNvCxnSpPr/>
      </xdr:nvCxnSpPr>
      <xdr:spPr>
        <a:xfrm flipV="1">
          <a:off x="16179800" y="721182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4"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102616</xdr:rowOff>
    </xdr:from>
    <xdr:to>
      <xdr:col>23</xdr:col>
      <xdr:colOff>406400</xdr:colOff>
      <xdr:row>43</xdr:row>
      <xdr:rowOff>32512</xdr:rowOff>
    </xdr:to>
    <xdr:cxnSp macro="">
      <xdr:nvCxnSpPr>
        <xdr:cNvPr id="376" name="直線コネクタ 375"/>
        <xdr:cNvCxnSpPr/>
      </xdr:nvCxnSpPr>
      <xdr:spPr>
        <a:xfrm flipV="1">
          <a:off x="15290800" y="730351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78" name="テキスト ボックス 377"/>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32512</xdr:rowOff>
    </xdr:from>
    <xdr:to>
      <xdr:col>22</xdr:col>
      <xdr:colOff>203200</xdr:colOff>
      <xdr:row>43</xdr:row>
      <xdr:rowOff>148336</xdr:rowOff>
    </xdr:to>
    <xdr:cxnSp macro="">
      <xdr:nvCxnSpPr>
        <xdr:cNvPr id="379" name="直線コネクタ 378"/>
        <xdr:cNvCxnSpPr/>
      </xdr:nvCxnSpPr>
      <xdr:spPr>
        <a:xfrm flipV="1">
          <a:off x="14401800" y="740486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148336</xdr:rowOff>
    </xdr:from>
    <xdr:to>
      <xdr:col>21</xdr:col>
      <xdr:colOff>0</xdr:colOff>
      <xdr:row>44</xdr:row>
      <xdr:rowOff>83058</xdr:rowOff>
    </xdr:to>
    <xdr:cxnSp macro="">
      <xdr:nvCxnSpPr>
        <xdr:cNvPr id="382" name="直線コネクタ 381"/>
        <xdr:cNvCxnSpPr/>
      </xdr:nvCxnSpPr>
      <xdr:spPr>
        <a:xfrm flipV="1">
          <a:off x="13512800" y="752068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4" name="テキスト ボックス 383"/>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6" name="テキスト ボックス 38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131572</xdr:rowOff>
    </xdr:from>
    <xdr:to>
      <xdr:col>24</xdr:col>
      <xdr:colOff>609600</xdr:colOff>
      <xdr:row>42</xdr:row>
      <xdr:rowOff>61722</xdr:rowOff>
    </xdr:to>
    <xdr:sp macro="" textlink="">
      <xdr:nvSpPr>
        <xdr:cNvPr id="392" name="円/楕円 391"/>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103649</xdr:rowOff>
    </xdr:from>
    <xdr:ext cx="762000" cy="259045"/>
    <xdr:sp macro="" textlink="">
      <xdr:nvSpPr>
        <xdr:cNvPr id="393" name="公債費負担の状況該当値テキスト"/>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51816</xdr:rowOff>
    </xdr:from>
    <xdr:to>
      <xdr:col>23</xdr:col>
      <xdr:colOff>457200</xdr:colOff>
      <xdr:row>42</xdr:row>
      <xdr:rowOff>153416</xdr:rowOff>
    </xdr:to>
    <xdr:sp macro="" textlink="">
      <xdr:nvSpPr>
        <xdr:cNvPr id="394" name="円/楕円 393"/>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138193</xdr:rowOff>
    </xdr:from>
    <xdr:ext cx="736600" cy="259045"/>
    <xdr:sp macro="" textlink="">
      <xdr:nvSpPr>
        <xdr:cNvPr id="395" name="テキスト ボックス 394"/>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153162</xdr:rowOff>
    </xdr:from>
    <xdr:to>
      <xdr:col>22</xdr:col>
      <xdr:colOff>254000</xdr:colOff>
      <xdr:row>43</xdr:row>
      <xdr:rowOff>83312</xdr:rowOff>
    </xdr:to>
    <xdr:sp macro="" textlink="">
      <xdr:nvSpPr>
        <xdr:cNvPr id="396" name="円/楕円 395"/>
        <xdr:cNvSpPr/>
      </xdr:nvSpPr>
      <xdr:spPr>
        <a:xfrm>
          <a:off x="15240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68089</xdr:rowOff>
    </xdr:from>
    <xdr:ext cx="762000" cy="259045"/>
    <xdr:sp macro="" textlink="">
      <xdr:nvSpPr>
        <xdr:cNvPr id="397" name="テキスト ボックス 396"/>
        <xdr:cNvSpPr txBox="1"/>
      </xdr:nvSpPr>
      <xdr:spPr>
        <a:xfrm>
          <a:off x="14909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97536</xdr:rowOff>
    </xdr:from>
    <xdr:to>
      <xdr:col>21</xdr:col>
      <xdr:colOff>50800</xdr:colOff>
      <xdr:row>44</xdr:row>
      <xdr:rowOff>27686</xdr:rowOff>
    </xdr:to>
    <xdr:sp macro="" textlink="">
      <xdr:nvSpPr>
        <xdr:cNvPr id="398" name="円/楕円 397"/>
        <xdr:cNvSpPr/>
      </xdr:nvSpPr>
      <xdr:spPr>
        <a:xfrm>
          <a:off x="14351000" y="7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12463</xdr:rowOff>
    </xdr:from>
    <xdr:ext cx="762000" cy="259045"/>
    <xdr:sp macro="" textlink="">
      <xdr:nvSpPr>
        <xdr:cNvPr id="399" name="テキスト ボックス 398"/>
        <xdr:cNvSpPr txBox="1"/>
      </xdr:nvSpPr>
      <xdr:spPr>
        <a:xfrm>
          <a:off x="14020800" y="75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32258</xdr:rowOff>
    </xdr:from>
    <xdr:to>
      <xdr:col>19</xdr:col>
      <xdr:colOff>533400</xdr:colOff>
      <xdr:row>44</xdr:row>
      <xdr:rowOff>133858</xdr:rowOff>
    </xdr:to>
    <xdr:sp macro="" textlink="">
      <xdr:nvSpPr>
        <xdr:cNvPr id="400" name="円/楕円 399"/>
        <xdr:cNvSpPr/>
      </xdr:nvSpPr>
      <xdr:spPr>
        <a:xfrm>
          <a:off x="13462000" y="75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118635</xdr:rowOff>
    </xdr:from>
    <xdr:ext cx="762000" cy="259045"/>
    <xdr:sp macro="" textlink="">
      <xdr:nvSpPr>
        <xdr:cNvPr id="401" name="テキスト ボックス 400"/>
        <xdr:cNvSpPr txBox="1"/>
      </xdr:nvSpPr>
      <xdr:spPr>
        <a:xfrm>
          <a:off x="13131800" y="766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将来負担比率は－％となっており</a:t>
          </a:r>
          <a:r>
            <a:rPr lang="ja-JP" altLang="ja-JP" sz="1100">
              <a:solidFill>
                <a:schemeClr val="dk1"/>
              </a:solidFill>
              <a:effectLst/>
              <a:latin typeface="+mn-lt"/>
              <a:ea typeface="+mn-ea"/>
              <a:cs typeface="+mn-cs"/>
            </a:rPr>
            <a:t>、主な要因は役場庁舎建設事業に係る地方債の繰上償還による地方債残高の減や、財政調整基金及び減債基金の積立による充当可能基金の増額等による。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49651</xdr:rowOff>
    </xdr:from>
    <xdr:to>
      <xdr:col>21</xdr:col>
      <xdr:colOff>0</xdr:colOff>
      <xdr:row>15</xdr:row>
      <xdr:rowOff>86179</xdr:rowOff>
    </xdr:to>
    <xdr:cxnSp macro="">
      <xdr:nvCxnSpPr>
        <xdr:cNvPr id="439" name="直線コネクタ 438"/>
        <xdr:cNvCxnSpPr/>
      </xdr:nvCxnSpPr>
      <xdr:spPr>
        <a:xfrm flipV="1">
          <a:off x="13512800" y="2449951"/>
          <a:ext cx="889000" cy="20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2" name="フローチャート : 判断 441"/>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3" name="テキスト ボックス 442"/>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4" name="フローチャート : 判断 44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10298</xdr:rowOff>
    </xdr:from>
    <xdr:ext cx="762000" cy="259045"/>
    <xdr:sp macro="" textlink="">
      <xdr:nvSpPr>
        <xdr:cNvPr id="445" name="テキスト ボックス 444"/>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6" name="フローチャート : 判断 445"/>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29590</xdr:rowOff>
    </xdr:from>
    <xdr:ext cx="762000" cy="259045"/>
    <xdr:sp macro="" textlink="">
      <xdr:nvSpPr>
        <xdr:cNvPr id="447" name="テキスト ボックス 446"/>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35862</xdr:rowOff>
    </xdr:from>
    <xdr:to>
      <xdr:col>23</xdr:col>
      <xdr:colOff>457200</xdr:colOff>
      <xdr:row>13</xdr:row>
      <xdr:rowOff>137462</xdr:rowOff>
    </xdr:to>
    <xdr:sp macro="" textlink="">
      <xdr:nvSpPr>
        <xdr:cNvPr id="453" name="円/楕円 452"/>
        <xdr:cNvSpPr/>
      </xdr:nvSpPr>
      <xdr:spPr>
        <a:xfrm>
          <a:off x="16129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122239</xdr:rowOff>
    </xdr:from>
    <xdr:ext cx="736600" cy="259045"/>
    <xdr:sp macro="" textlink="">
      <xdr:nvSpPr>
        <xdr:cNvPr id="454" name="テキスト ボックス 453"/>
        <xdr:cNvSpPr txBox="1"/>
      </xdr:nvSpPr>
      <xdr:spPr>
        <a:xfrm>
          <a:off x="15798800" y="235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170301</xdr:rowOff>
    </xdr:from>
    <xdr:to>
      <xdr:col>21</xdr:col>
      <xdr:colOff>50800</xdr:colOff>
      <xdr:row>14</xdr:row>
      <xdr:rowOff>100451</xdr:rowOff>
    </xdr:to>
    <xdr:sp macro="" textlink="">
      <xdr:nvSpPr>
        <xdr:cNvPr id="455" name="円/楕円 454"/>
        <xdr:cNvSpPr/>
      </xdr:nvSpPr>
      <xdr:spPr>
        <a:xfrm>
          <a:off x="14351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110628</xdr:rowOff>
    </xdr:from>
    <xdr:ext cx="762000" cy="259045"/>
    <xdr:sp macro="" textlink="">
      <xdr:nvSpPr>
        <xdr:cNvPr id="456" name="テキスト ボックス 455"/>
        <xdr:cNvSpPr txBox="1"/>
      </xdr:nvSpPr>
      <xdr:spPr>
        <a:xfrm>
          <a:off x="14020800" y="216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35379</xdr:rowOff>
    </xdr:from>
    <xdr:to>
      <xdr:col>19</xdr:col>
      <xdr:colOff>533400</xdr:colOff>
      <xdr:row>15</xdr:row>
      <xdr:rowOff>136979</xdr:rowOff>
    </xdr:to>
    <xdr:sp macro="" textlink="">
      <xdr:nvSpPr>
        <xdr:cNvPr id="457" name="円/楕円 456"/>
        <xdr:cNvSpPr/>
      </xdr:nvSpPr>
      <xdr:spPr>
        <a:xfrm>
          <a:off x="1346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147156</xdr:rowOff>
    </xdr:from>
    <xdr:ext cx="762000" cy="259045"/>
    <xdr:sp macro="" textlink="">
      <xdr:nvSpPr>
        <xdr:cNvPr id="458" name="テキスト ボックス 457"/>
        <xdr:cNvSpPr txBox="1"/>
      </xdr:nvSpPr>
      <xdr:spPr>
        <a:xfrm>
          <a:off x="1313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北海道足寄町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7,376
7,362
1,408.04
9,661,967
9,455,143
193,368
5,439,270
11,000,754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類似団体平均と比較し、人件費に係る比率が下回っている要因は、足寄町自律プランに基づき、組織機構の見直しや退職者の不補充による職員数の削減を実施してきたこと等による。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72136</xdr:rowOff>
    </xdr:from>
    <xdr:to>
      <xdr:col>7</xdr:col>
      <xdr:colOff>15875</xdr:colOff>
      <xdr:row>36</xdr:row>
      <xdr:rowOff>104140</xdr:rowOff>
    </xdr:to>
    <xdr:cxnSp macro="">
      <xdr:nvCxnSpPr>
        <xdr:cNvPr id="62" name="直線コネクタ 61"/>
        <xdr:cNvCxnSpPr/>
      </xdr:nvCxnSpPr>
      <xdr:spPr>
        <a:xfrm>
          <a:off x="3987800" y="6244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72136</xdr:rowOff>
    </xdr:to>
    <xdr:cxnSp macro="">
      <xdr:nvCxnSpPr>
        <xdr:cNvPr id="65" name="直線コネクタ 64"/>
        <xdr:cNvCxnSpPr/>
      </xdr:nvCxnSpPr>
      <xdr:spPr>
        <a:xfrm>
          <a:off x="3098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30988</xdr:rowOff>
    </xdr:to>
    <xdr:cxnSp macro="">
      <xdr:nvCxnSpPr>
        <xdr:cNvPr id="68" name="直線コネクタ 67"/>
        <xdr:cNvCxnSpPr/>
      </xdr:nvCxnSpPr>
      <xdr:spPr>
        <a:xfrm flipV="1">
          <a:off x="2209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30988</xdr:rowOff>
    </xdr:from>
    <xdr:to>
      <xdr:col>3</xdr:col>
      <xdr:colOff>142875</xdr:colOff>
      <xdr:row>36</xdr:row>
      <xdr:rowOff>44704</xdr:rowOff>
    </xdr:to>
    <xdr:cxnSp macro="">
      <xdr:nvCxnSpPr>
        <xdr:cNvPr id="71" name="直線コネクタ 70"/>
        <xdr:cNvCxnSpPr/>
      </xdr:nvCxnSpPr>
      <xdr:spPr>
        <a:xfrm flipV="1">
          <a:off x="1320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1" name="円/楕円 80"/>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2"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21336</xdr:rowOff>
    </xdr:from>
    <xdr:to>
      <xdr:col>5</xdr:col>
      <xdr:colOff>600075</xdr:colOff>
      <xdr:row>36</xdr:row>
      <xdr:rowOff>122936</xdr:rowOff>
    </xdr:to>
    <xdr:sp macro="" textlink="">
      <xdr:nvSpPr>
        <xdr:cNvPr id="83" name="円/楕円 82"/>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133113</xdr:rowOff>
    </xdr:from>
    <xdr:ext cx="736600" cy="259045"/>
    <xdr:sp macro="" textlink="">
      <xdr:nvSpPr>
        <xdr:cNvPr id="84" name="テキスト ボックス 83"/>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5" name="円/楕円 84"/>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6" name="テキスト ボックス 85"/>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151638</xdr:rowOff>
    </xdr:from>
    <xdr:to>
      <xdr:col>3</xdr:col>
      <xdr:colOff>193675</xdr:colOff>
      <xdr:row>36</xdr:row>
      <xdr:rowOff>81788</xdr:rowOff>
    </xdr:to>
    <xdr:sp macro="" textlink="">
      <xdr:nvSpPr>
        <xdr:cNvPr id="87" name="円/楕円 86"/>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91965</xdr:rowOff>
    </xdr:from>
    <xdr:ext cx="762000" cy="259045"/>
    <xdr:sp macro="" textlink="">
      <xdr:nvSpPr>
        <xdr:cNvPr id="88" name="テキスト ボックス 87"/>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89" name="円/楕円 88"/>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0" name="テキスト ボックス 89"/>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類似団体平均と比較し、物件費に係る比率が上回っている要因は、職員数の削減に伴う賃金増や行政面積が広いため公共施設数が多く、管理費用等の負担が大きいことによる。</a:t>
          </a:r>
          <a:endParaRPr lang="ja-JP" altLang="ja-JP" sz="1400">
            <a:effectLst/>
          </a:endParaRPr>
        </a:p>
        <a:p>
          <a:r>
            <a:rPr lang="ja-JP" altLang="ja-JP" sz="1100">
              <a:solidFill>
                <a:schemeClr val="dk1"/>
              </a:solidFill>
              <a:effectLst/>
              <a:latin typeface="+mn-lt"/>
              <a:ea typeface="+mn-ea"/>
              <a:cs typeface="+mn-cs"/>
            </a:rPr>
            <a:t>　今後は管理経費の削減を図るべく、管理運営を民間事業者に拡大する指定管理者制度の導入について、対象施設の検討を含め積極的に進める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78994</xdr:rowOff>
    </xdr:to>
    <xdr:cxnSp macro="">
      <xdr:nvCxnSpPr>
        <xdr:cNvPr id="120" name="直線コネクタ 119"/>
        <xdr:cNvCxnSpPr/>
      </xdr:nvCxnSpPr>
      <xdr:spPr>
        <a:xfrm>
          <a:off x="15671800" y="2920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5842</xdr:rowOff>
    </xdr:to>
    <xdr:cxnSp macro="">
      <xdr:nvCxnSpPr>
        <xdr:cNvPr id="123" name="直線コネクタ 122"/>
        <xdr:cNvCxnSpPr/>
      </xdr:nvCxnSpPr>
      <xdr:spPr>
        <a:xfrm>
          <a:off x="14782800" y="2902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159004</xdr:rowOff>
    </xdr:from>
    <xdr:to>
      <xdr:col>21</xdr:col>
      <xdr:colOff>361950</xdr:colOff>
      <xdr:row>17</xdr:row>
      <xdr:rowOff>42418</xdr:rowOff>
    </xdr:to>
    <xdr:cxnSp macro="">
      <xdr:nvCxnSpPr>
        <xdr:cNvPr id="126" name="直線コネクタ 125"/>
        <xdr:cNvCxnSpPr/>
      </xdr:nvCxnSpPr>
      <xdr:spPr>
        <a:xfrm flipV="1">
          <a:off x="13893800" y="2902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131572</xdr:rowOff>
    </xdr:from>
    <xdr:to>
      <xdr:col>20</xdr:col>
      <xdr:colOff>158750</xdr:colOff>
      <xdr:row>17</xdr:row>
      <xdr:rowOff>42418</xdr:rowOff>
    </xdr:to>
    <xdr:cxnSp macro="">
      <xdr:nvCxnSpPr>
        <xdr:cNvPr id="129" name="直線コネクタ 128"/>
        <xdr:cNvCxnSpPr/>
      </xdr:nvCxnSpPr>
      <xdr:spPr>
        <a:xfrm>
          <a:off x="13004800" y="2874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28194</xdr:rowOff>
    </xdr:from>
    <xdr:to>
      <xdr:col>24</xdr:col>
      <xdr:colOff>82550</xdr:colOff>
      <xdr:row>17</xdr:row>
      <xdr:rowOff>129794</xdr:rowOff>
    </xdr:to>
    <xdr:sp macro="" textlink="">
      <xdr:nvSpPr>
        <xdr:cNvPr id="139" name="円/楕円 138"/>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271</xdr:rowOff>
    </xdr:from>
    <xdr:ext cx="762000" cy="259045"/>
    <xdr:sp macro="" textlink="">
      <xdr:nvSpPr>
        <xdr:cNvPr id="140" name="物件費該当値テキスト"/>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1" name="円/楕円 140"/>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42" name="テキスト ボックス 141"/>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108204</xdr:rowOff>
    </xdr:from>
    <xdr:to>
      <xdr:col>21</xdr:col>
      <xdr:colOff>412750</xdr:colOff>
      <xdr:row>17</xdr:row>
      <xdr:rowOff>38354</xdr:rowOff>
    </xdr:to>
    <xdr:sp macro="" textlink="">
      <xdr:nvSpPr>
        <xdr:cNvPr id="143" name="円/楕円 142"/>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23131</xdr:rowOff>
    </xdr:from>
    <xdr:ext cx="762000" cy="259045"/>
    <xdr:sp macro="" textlink="">
      <xdr:nvSpPr>
        <xdr:cNvPr id="144" name="テキスト ボックス 143"/>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163068</xdr:rowOff>
    </xdr:from>
    <xdr:to>
      <xdr:col>20</xdr:col>
      <xdr:colOff>209550</xdr:colOff>
      <xdr:row>17</xdr:row>
      <xdr:rowOff>93218</xdr:rowOff>
    </xdr:to>
    <xdr:sp macro="" textlink="">
      <xdr:nvSpPr>
        <xdr:cNvPr id="145" name="円/楕円 144"/>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77995</xdr:rowOff>
    </xdr:from>
    <xdr:ext cx="762000" cy="259045"/>
    <xdr:sp macro="" textlink="">
      <xdr:nvSpPr>
        <xdr:cNvPr id="146" name="テキスト ボックス 145"/>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47" name="円/楕円 146"/>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48" name="テキスト ボックス 147"/>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扶助費に係る経常収支比率は類似団体平均を下回っているが、人口一人当たり決算額は類似団体平均より若干下回っている程度で、今後も適正化に努める。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50800</xdr:rowOff>
    </xdr:to>
    <xdr:cxnSp macro="">
      <xdr:nvCxnSpPr>
        <xdr:cNvPr id="181" name="直線コネクタ 180"/>
        <xdr:cNvCxnSpPr/>
      </xdr:nvCxnSpPr>
      <xdr:spPr>
        <a:xfrm>
          <a:off x="3987800" y="9118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146050</xdr:rowOff>
    </xdr:from>
    <xdr:to>
      <xdr:col>5</xdr:col>
      <xdr:colOff>549275</xdr:colOff>
      <xdr:row>53</xdr:row>
      <xdr:rowOff>31750</xdr:rowOff>
    </xdr:to>
    <xdr:cxnSp macro="">
      <xdr:nvCxnSpPr>
        <xdr:cNvPr id="184" name="直線コネクタ 183"/>
        <xdr:cNvCxnSpPr/>
      </xdr:nvCxnSpPr>
      <xdr:spPr>
        <a:xfrm>
          <a:off x="3098800" y="9061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52</xdr:row>
      <xdr:rowOff>146050</xdr:rowOff>
    </xdr:to>
    <xdr:cxnSp macro="">
      <xdr:nvCxnSpPr>
        <xdr:cNvPr id="187" name="直線コネクタ 186"/>
        <xdr:cNvCxnSpPr/>
      </xdr:nvCxnSpPr>
      <xdr:spPr>
        <a:xfrm>
          <a:off x="2209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69850</xdr:rowOff>
    </xdr:from>
    <xdr:to>
      <xdr:col>3</xdr:col>
      <xdr:colOff>142875</xdr:colOff>
      <xdr:row>52</xdr:row>
      <xdr:rowOff>107950</xdr:rowOff>
    </xdr:to>
    <xdr:cxnSp macro="">
      <xdr:nvCxnSpPr>
        <xdr:cNvPr id="190" name="直線コネクタ 189"/>
        <xdr:cNvCxnSpPr/>
      </xdr:nvCxnSpPr>
      <xdr:spPr>
        <a:xfrm>
          <a:off x="1320800" y="8985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00" name="円/楕円 199"/>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16527</xdr:rowOff>
    </xdr:from>
    <xdr:ext cx="762000" cy="259045"/>
    <xdr:sp macro="" textlink="">
      <xdr:nvSpPr>
        <xdr:cNvPr id="201" name="扶助費該当値テキスト"/>
        <xdr:cNvSpPr txBox="1"/>
      </xdr:nvSpPr>
      <xdr:spPr>
        <a:xfrm>
          <a:off x="49149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2" name="円/楕円 201"/>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3" name="テキスト ボックス 202"/>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95250</xdr:rowOff>
    </xdr:from>
    <xdr:to>
      <xdr:col>4</xdr:col>
      <xdr:colOff>396875</xdr:colOff>
      <xdr:row>53</xdr:row>
      <xdr:rowOff>25400</xdr:rowOff>
    </xdr:to>
    <xdr:sp macro="" textlink="">
      <xdr:nvSpPr>
        <xdr:cNvPr id="204" name="円/楕円 203"/>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35577</xdr:rowOff>
    </xdr:from>
    <xdr:ext cx="762000" cy="259045"/>
    <xdr:sp macro="" textlink="">
      <xdr:nvSpPr>
        <xdr:cNvPr id="205" name="テキスト ボックス 204"/>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57150</xdr:rowOff>
    </xdr:from>
    <xdr:to>
      <xdr:col>3</xdr:col>
      <xdr:colOff>193675</xdr:colOff>
      <xdr:row>52</xdr:row>
      <xdr:rowOff>158750</xdr:rowOff>
    </xdr:to>
    <xdr:sp macro="" textlink="">
      <xdr:nvSpPr>
        <xdr:cNvPr id="206" name="円/楕円 205"/>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168927</xdr:rowOff>
    </xdr:from>
    <xdr:ext cx="762000" cy="259045"/>
    <xdr:sp macro="" textlink="">
      <xdr:nvSpPr>
        <xdr:cNvPr id="207" name="テキスト ボックス 206"/>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19050</xdr:rowOff>
    </xdr:from>
    <xdr:to>
      <xdr:col>1</xdr:col>
      <xdr:colOff>676275</xdr:colOff>
      <xdr:row>52</xdr:row>
      <xdr:rowOff>120650</xdr:rowOff>
    </xdr:to>
    <xdr:sp macro="" textlink="">
      <xdr:nvSpPr>
        <xdr:cNvPr id="208" name="円/楕円 207"/>
        <xdr:cNvSpPr/>
      </xdr:nvSpPr>
      <xdr:spPr>
        <a:xfrm>
          <a:off x="1270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130827</xdr:rowOff>
    </xdr:from>
    <xdr:ext cx="762000" cy="259045"/>
    <xdr:sp macro="" textlink="">
      <xdr:nvSpPr>
        <xdr:cNvPr id="209" name="テキスト ボックス 208"/>
        <xdr:cNvSpPr txBox="1"/>
      </xdr:nvSpPr>
      <xdr:spPr>
        <a:xfrm>
          <a:off x="939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類似団体平均と比較し、その他に係る経常収支比率は低い状況にあるが、今後においても経費の削減を図り、普通会計の負担軽減に努める。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18415</xdr:rowOff>
    </xdr:from>
    <xdr:to>
      <xdr:col>24</xdr:col>
      <xdr:colOff>31750</xdr:colOff>
      <xdr:row>56</xdr:row>
      <xdr:rowOff>75565</xdr:rowOff>
    </xdr:to>
    <xdr:cxnSp macro="">
      <xdr:nvCxnSpPr>
        <xdr:cNvPr id="237" name="直線コネクタ 236"/>
        <xdr:cNvCxnSpPr/>
      </xdr:nvCxnSpPr>
      <xdr:spPr>
        <a:xfrm flipV="1">
          <a:off x="15671800" y="96196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24130</xdr:rowOff>
    </xdr:from>
    <xdr:to>
      <xdr:col>22</xdr:col>
      <xdr:colOff>565150</xdr:colOff>
      <xdr:row>56</xdr:row>
      <xdr:rowOff>75565</xdr:rowOff>
    </xdr:to>
    <xdr:cxnSp macro="">
      <xdr:nvCxnSpPr>
        <xdr:cNvPr id="240" name="直線コネクタ 239"/>
        <xdr:cNvCxnSpPr/>
      </xdr:nvCxnSpPr>
      <xdr:spPr>
        <a:xfrm>
          <a:off x="14782800" y="96253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56</xdr:row>
      <xdr:rowOff>24130</xdr:rowOff>
    </xdr:to>
    <xdr:cxnSp macro="">
      <xdr:nvCxnSpPr>
        <xdr:cNvPr id="243" name="直線コネクタ 242"/>
        <xdr:cNvCxnSpPr/>
      </xdr:nvCxnSpPr>
      <xdr:spPr>
        <a:xfrm>
          <a:off x="13893800" y="94538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56</xdr:row>
      <xdr:rowOff>64135</xdr:rowOff>
    </xdr:to>
    <xdr:cxnSp macro="">
      <xdr:nvCxnSpPr>
        <xdr:cNvPr id="246" name="直線コネクタ 245"/>
        <xdr:cNvCxnSpPr/>
      </xdr:nvCxnSpPr>
      <xdr:spPr>
        <a:xfrm flipV="1">
          <a:off x="13004800" y="945388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139065</xdr:rowOff>
    </xdr:from>
    <xdr:to>
      <xdr:col>24</xdr:col>
      <xdr:colOff>82550</xdr:colOff>
      <xdr:row>56</xdr:row>
      <xdr:rowOff>69215</xdr:rowOff>
    </xdr:to>
    <xdr:sp macro="" textlink="">
      <xdr:nvSpPr>
        <xdr:cNvPr id="256" name="円/楕円 255"/>
        <xdr:cNvSpPr/>
      </xdr:nvSpPr>
      <xdr:spPr>
        <a:xfrm>
          <a:off x="164592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155592</xdr:rowOff>
    </xdr:from>
    <xdr:ext cx="762000" cy="259045"/>
    <xdr:sp macro="" textlink="">
      <xdr:nvSpPr>
        <xdr:cNvPr id="257" name="その他該当値テキスト"/>
        <xdr:cNvSpPr txBox="1"/>
      </xdr:nvSpPr>
      <xdr:spPr>
        <a:xfrm>
          <a:off x="16598900" y="94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24765</xdr:rowOff>
    </xdr:from>
    <xdr:to>
      <xdr:col>22</xdr:col>
      <xdr:colOff>615950</xdr:colOff>
      <xdr:row>56</xdr:row>
      <xdr:rowOff>126365</xdr:rowOff>
    </xdr:to>
    <xdr:sp macro="" textlink="">
      <xdr:nvSpPr>
        <xdr:cNvPr id="258" name="円/楕円 257"/>
        <xdr:cNvSpPr/>
      </xdr:nvSpPr>
      <xdr:spPr>
        <a:xfrm>
          <a:off x="15621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136542</xdr:rowOff>
    </xdr:from>
    <xdr:ext cx="736600" cy="259045"/>
    <xdr:sp macro="" textlink="">
      <xdr:nvSpPr>
        <xdr:cNvPr id="259" name="テキスト ボックス 258"/>
        <xdr:cNvSpPr txBox="1"/>
      </xdr:nvSpPr>
      <xdr:spPr>
        <a:xfrm>
          <a:off x="15290800" y="939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144780</xdr:rowOff>
    </xdr:from>
    <xdr:to>
      <xdr:col>21</xdr:col>
      <xdr:colOff>412750</xdr:colOff>
      <xdr:row>56</xdr:row>
      <xdr:rowOff>74930</xdr:rowOff>
    </xdr:to>
    <xdr:sp macro="" textlink="">
      <xdr:nvSpPr>
        <xdr:cNvPr id="260" name="円/楕円 259"/>
        <xdr:cNvSpPr/>
      </xdr:nvSpPr>
      <xdr:spPr>
        <a:xfrm>
          <a:off x="14732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85107</xdr:rowOff>
    </xdr:from>
    <xdr:ext cx="762000" cy="259045"/>
    <xdr:sp macro="" textlink="">
      <xdr:nvSpPr>
        <xdr:cNvPr id="261" name="テキスト ボックス 260"/>
        <xdr:cNvSpPr txBox="1"/>
      </xdr:nvSpPr>
      <xdr:spPr>
        <a:xfrm>
          <a:off x="14401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62" name="円/楕円 261"/>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63" name="テキスト ボックス 262"/>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13335</xdr:rowOff>
    </xdr:from>
    <xdr:to>
      <xdr:col>19</xdr:col>
      <xdr:colOff>6350</xdr:colOff>
      <xdr:row>56</xdr:row>
      <xdr:rowOff>114935</xdr:rowOff>
    </xdr:to>
    <xdr:sp macro="" textlink="">
      <xdr:nvSpPr>
        <xdr:cNvPr id="264" name="円/楕円 263"/>
        <xdr:cNvSpPr/>
      </xdr:nvSpPr>
      <xdr:spPr>
        <a:xfrm>
          <a:off x="12954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125112</xdr:rowOff>
    </xdr:from>
    <xdr:ext cx="762000" cy="259045"/>
    <xdr:sp macro="" textlink="">
      <xdr:nvSpPr>
        <xdr:cNvPr id="265" name="テキスト ボックス 264"/>
        <xdr:cNvSpPr txBox="1"/>
      </xdr:nvSpPr>
      <xdr:spPr>
        <a:xfrm>
          <a:off x="12623800" y="938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補助費等に係る経常収支比率が類似団体平均を上回っているのは、国民健康保険病院への負担金が多額になっているためである。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a:t>
          </a:r>
          <a:r>
            <a:rPr lang="ja-JP" altLang="ja-JP" sz="1100">
              <a:solidFill>
                <a:schemeClr val="dk1"/>
              </a:solidFill>
              <a:effectLst/>
              <a:latin typeface="+mn-lt"/>
              <a:ea typeface="+mn-ea"/>
              <a:cs typeface="+mn-cs"/>
            </a:rPr>
            <a:t>おいても各種団体への補助金の交付にあっては、補助の妥当性、必要性、効果、団体の組織のあり方・運営方法や他事業への統合などについて多角的な見直しを行う。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56787</xdr:rowOff>
    </xdr:from>
    <xdr:to>
      <xdr:col>24</xdr:col>
      <xdr:colOff>31750</xdr:colOff>
      <xdr:row>37</xdr:row>
      <xdr:rowOff>122101</xdr:rowOff>
    </xdr:to>
    <xdr:cxnSp macro="">
      <xdr:nvCxnSpPr>
        <xdr:cNvPr id="299" name="直線コネクタ 298"/>
        <xdr:cNvCxnSpPr/>
      </xdr:nvCxnSpPr>
      <xdr:spPr>
        <a:xfrm>
          <a:off x="15671800" y="640043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56787</xdr:rowOff>
    </xdr:from>
    <xdr:to>
      <xdr:col>22</xdr:col>
      <xdr:colOff>565150</xdr:colOff>
      <xdr:row>38</xdr:row>
      <xdr:rowOff>61685</xdr:rowOff>
    </xdr:to>
    <xdr:cxnSp macro="">
      <xdr:nvCxnSpPr>
        <xdr:cNvPr id="302" name="直線コネクタ 301"/>
        <xdr:cNvCxnSpPr/>
      </xdr:nvCxnSpPr>
      <xdr:spPr>
        <a:xfrm flipV="1">
          <a:off x="14782800" y="6400437"/>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61685</xdr:rowOff>
    </xdr:from>
    <xdr:to>
      <xdr:col>21</xdr:col>
      <xdr:colOff>361950</xdr:colOff>
      <xdr:row>38</xdr:row>
      <xdr:rowOff>127000</xdr:rowOff>
    </xdr:to>
    <xdr:cxnSp macro="">
      <xdr:nvCxnSpPr>
        <xdr:cNvPr id="305" name="直線コネクタ 304"/>
        <xdr:cNvCxnSpPr/>
      </xdr:nvCxnSpPr>
      <xdr:spPr>
        <a:xfrm flipV="1">
          <a:off x="13893800" y="6576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63319</xdr:rowOff>
    </xdr:from>
    <xdr:to>
      <xdr:col>20</xdr:col>
      <xdr:colOff>158750</xdr:colOff>
      <xdr:row>38</xdr:row>
      <xdr:rowOff>127000</xdr:rowOff>
    </xdr:to>
    <xdr:cxnSp macro="">
      <xdr:nvCxnSpPr>
        <xdr:cNvPr id="308" name="直線コネクタ 307"/>
        <xdr:cNvCxnSpPr/>
      </xdr:nvCxnSpPr>
      <xdr:spPr>
        <a:xfrm>
          <a:off x="13004800" y="6406969"/>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8" name="円/楕円 317"/>
        <xdr:cNvSpPr/>
      </xdr:nvSpPr>
      <xdr:spPr>
        <a:xfrm>
          <a:off x="16459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43378</xdr:rowOff>
    </xdr:from>
    <xdr:ext cx="762000" cy="259045"/>
    <xdr:sp macro="" textlink="">
      <xdr:nvSpPr>
        <xdr:cNvPr id="319" name="補助費等該当値テキスト"/>
        <xdr:cNvSpPr txBox="1"/>
      </xdr:nvSpPr>
      <xdr:spPr>
        <a:xfrm>
          <a:off x="16598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5987</xdr:rowOff>
    </xdr:from>
    <xdr:to>
      <xdr:col>22</xdr:col>
      <xdr:colOff>615950</xdr:colOff>
      <xdr:row>37</xdr:row>
      <xdr:rowOff>107587</xdr:rowOff>
    </xdr:to>
    <xdr:sp macro="" textlink="">
      <xdr:nvSpPr>
        <xdr:cNvPr id="320" name="円/楕円 319"/>
        <xdr:cNvSpPr/>
      </xdr:nvSpPr>
      <xdr:spPr>
        <a:xfrm>
          <a:off x="15621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92364</xdr:rowOff>
    </xdr:from>
    <xdr:ext cx="736600" cy="259045"/>
    <xdr:sp macro="" textlink="">
      <xdr:nvSpPr>
        <xdr:cNvPr id="321" name="テキスト ボックス 320"/>
        <xdr:cNvSpPr txBox="1"/>
      </xdr:nvSpPr>
      <xdr:spPr>
        <a:xfrm>
          <a:off x="15290800" y="64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10885</xdr:rowOff>
    </xdr:from>
    <xdr:to>
      <xdr:col>21</xdr:col>
      <xdr:colOff>412750</xdr:colOff>
      <xdr:row>38</xdr:row>
      <xdr:rowOff>112485</xdr:rowOff>
    </xdr:to>
    <xdr:sp macro="" textlink="">
      <xdr:nvSpPr>
        <xdr:cNvPr id="322" name="円/楕円 321"/>
        <xdr:cNvSpPr/>
      </xdr:nvSpPr>
      <xdr:spPr>
        <a:xfrm>
          <a:off x="14732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97262</xdr:rowOff>
    </xdr:from>
    <xdr:ext cx="762000" cy="259045"/>
    <xdr:sp macro="" textlink="">
      <xdr:nvSpPr>
        <xdr:cNvPr id="323" name="テキスト ボックス 322"/>
        <xdr:cNvSpPr txBox="1"/>
      </xdr:nvSpPr>
      <xdr:spPr>
        <a:xfrm>
          <a:off x="14401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24" name="円/楕円 323"/>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25" name="テキスト ボックス 324"/>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12519</xdr:rowOff>
    </xdr:from>
    <xdr:to>
      <xdr:col>19</xdr:col>
      <xdr:colOff>6350</xdr:colOff>
      <xdr:row>37</xdr:row>
      <xdr:rowOff>114119</xdr:rowOff>
    </xdr:to>
    <xdr:sp macro="" textlink="">
      <xdr:nvSpPr>
        <xdr:cNvPr id="326" name="円/楕円 325"/>
        <xdr:cNvSpPr/>
      </xdr:nvSpPr>
      <xdr:spPr>
        <a:xfrm>
          <a:off x="12954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124296</xdr:rowOff>
    </xdr:from>
    <xdr:ext cx="762000" cy="259045"/>
    <xdr:sp macro="" textlink="">
      <xdr:nvSpPr>
        <xdr:cNvPr id="327" name="テキスト ボックス 326"/>
        <xdr:cNvSpPr txBox="1"/>
      </xdr:nvSpPr>
      <xdr:spPr>
        <a:xfrm>
          <a:off x="12623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広い行政面積を抱える本町は道路整備事業や施設整備事業等を積極的に実施してきたこと等により、公債費残高が増加し、平成２２年までは類似団体平均を上回っていたが、平成２２</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年度に役場庁舎建設事業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に係る地方債の繰上償還を実施し、公債費残高を減少させたこと等により、類似団体平均を下回ることとなった。</a:t>
          </a:r>
          <a:endParaRPr lang="ja-JP" altLang="ja-JP" sz="1400">
            <a:effectLst/>
          </a:endParaRPr>
        </a:p>
        <a:p>
          <a:r>
            <a:rPr lang="ja-JP" altLang="ja-JP" sz="1100">
              <a:solidFill>
                <a:schemeClr val="dk1"/>
              </a:solidFill>
              <a:effectLst/>
              <a:latin typeface="+mn-lt"/>
              <a:ea typeface="+mn-ea"/>
              <a:cs typeface="+mn-cs"/>
            </a:rPr>
            <a:t>　今後も新規借入額は必要最小限とし、プライマリーバランスの均衡を図るよう努める。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17272</xdr:rowOff>
    </xdr:to>
    <xdr:cxnSp macro="">
      <xdr:nvCxnSpPr>
        <xdr:cNvPr id="357" name="直線コネクタ 356"/>
        <xdr:cNvCxnSpPr/>
      </xdr:nvCxnSpPr>
      <xdr:spPr>
        <a:xfrm>
          <a:off x="3987800" y="133720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49276</xdr:rowOff>
    </xdr:to>
    <xdr:cxnSp macro="">
      <xdr:nvCxnSpPr>
        <xdr:cNvPr id="360" name="直線コネクタ 359"/>
        <xdr:cNvCxnSpPr/>
      </xdr:nvCxnSpPr>
      <xdr:spPr>
        <a:xfrm flipV="1">
          <a:off x="3098800" y="133720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131572</xdr:rowOff>
    </xdr:to>
    <xdr:cxnSp macro="">
      <xdr:nvCxnSpPr>
        <xdr:cNvPr id="363" name="直線コネクタ 362"/>
        <xdr:cNvCxnSpPr/>
      </xdr:nvCxnSpPr>
      <xdr:spPr>
        <a:xfrm flipV="1">
          <a:off x="2209800" y="13422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79</xdr:row>
      <xdr:rowOff>74422</xdr:rowOff>
    </xdr:to>
    <xdr:cxnSp macro="">
      <xdr:nvCxnSpPr>
        <xdr:cNvPr id="366" name="直線コネクタ 365"/>
        <xdr:cNvCxnSpPr/>
      </xdr:nvCxnSpPr>
      <xdr:spPr>
        <a:xfrm flipV="1">
          <a:off x="1320800" y="135046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76" name="円/楕円 375"/>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154449</xdr:rowOff>
    </xdr:from>
    <xdr:ext cx="762000" cy="259045"/>
    <xdr:sp macro="" textlink="">
      <xdr:nvSpPr>
        <xdr:cNvPr id="377" name="公債費該当値テキスト"/>
        <xdr:cNvSpPr txBox="1"/>
      </xdr:nvSpPr>
      <xdr:spPr>
        <a:xfrm>
          <a:off x="4914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78" name="円/楕円 377"/>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79" name="テキスト ボックス 378"/>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0" name="円/楕円 379"/>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110253</xdr:rowOff>
    </xdr:from>
    <xdr:ext cx="762000" cy="259045"/>
    <xdr:sp macro="" textlink="">
      <xdr:nvSpPr>
        <xdr:cNvPr id="381" name="テキスト ボックス 380"/>
        <xdr:cNvSpPr txBox="1"/>
      </xdr:nvSpPr>
      <xdr:spPr>
        <a:xfrm>
          <a:off x="2717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82" name="円/楕円 381"/>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21099</xdr:rowOff>
    </xdr:from>
    <xdr:ext cx="762000" cy="259045"/>
    <xdr:sp macro="" textlink="">
      <xdr:nvSpPr>
        <xdr:cNvPr id="383" name="テキスト ボックス 382"/>
        <xdr:cNvSpPr txBox="1"/>
      </xdr:nvSpPr>
      <xdr:spPr>
        <a:xfrm>
          <a:off x="1828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84" name="円/楕円 383"/>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85" name="テキスト ボックス 384"/>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普通建設事業費の１人当たり決算額は類似団体平均を上回っているが、その要因は行政面積が広く公共下水道事業、土地区画整理事業等のインフラ整備が遅くなったため、これらを継続的に実施していること等による。</a:t>
          </a:r>
          <a:endParaRPr lang="ja-JP" altLang="ja-JP" sz="1400">
            <a:effectLst/>
          </a:endParaRPr>
        </a:p>
        <a:p>
          <a:r>
            <a:rPr lang="ja-JP" altLang="ja-JP" sz="1100">
              <a:solidFill>
                <a:schemeClr val="dk1"/>
              </a:solidFill>
              <a:effectLst/>
              <a:latin typeface="+mn-lt"/>
              <a:ea typeface="+mn-ea"/>
              <a:cs typeface="+mn-cs"/>
            </a:rPr>
            <a:t>　今後も普通建設事業費は大幅に減少する見込みはないが、総合計画等に基づき計画的に事業を実施する。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151493</xdr:rowOff>
    </xdr:from>
    <xdr:to>
      <xdr:col>24</xdr:col>
      <xdr:colOff>31750</xdr:colOff>
      <xdr:row>74</xdr:row>
      <xdr:rowOff>58420</xdr:rowOff>
    </xdr:to>
    <xdr:cxnSp macro="">
      <xdr:nvCxnSpPr>
        <xdr:cNvPr id="420" name="直線コネクタ 419"/>
        <xdr:cNvCxnSpPr/>
      </xdr:nvCxnSpPr>
      <xdr:spPr>
        <a:xfrm>
          <a:off x="15671800" y="1266734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151493</xdr:rowOff>
    </xdr:from>
    <xdr:to>
      <xdr:col>22</xdr:col>
      <xdr:colOff>565150</xdr:colOff>
      <xdr:row>73</xdr:row>
      <xdr:rowOff>154759</xdr:rowOff>
    </xdr:to>
    <xdr:cxnSp macro="">
      <xdr:nvCxnSpPr>
        <xdr:cNvPr id="423" name="直線コネクタ 422"/>
        <xdr:cNvCxnSpPr/>
      </xdr:nvCxnSpPr>
      <xdr:spPr>
        <a:xfrm flipV="1">
          <a:off x="14782800" y="126673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125367</xdr:rowOff>
    </xdr:from>
    <xdr:to>
      <xdr:col>21</xdr:col>
      <xdr:colOff>361950</xdr:colOff>
      <xdr:row>73</xdr:row>
      <xdr:rowOff>154759</xdr:rowOff>
    </xdr:to>
    <xdr:cxnSp macro="">
      <xdr:nvCxnSpPr>
        <xdr:cNvPr id="426" name="直線コネクタ 425"/>
        <xdr:cNvCxnSpPr/>
      </xdr:nvCxnSpPr>
      <xdr:spPr>
        <a:xfrm>
          <a:off x="13893800" y="126412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73116</xdr:rowOff>
    </xdr:from>
    <xdr:to>
      <xdr:col>20</xdr:col>
      <xdr:colOff>158750</xdr:colOff>
      <xdr:row>73</xdr:row>
      <xdr:rowOff>125367</xdr:rowOff>
    </xdr:to>
    <xdr:cxnSp macro="">
      <xdr:nvCxnSpPr>
        <xdr:cNvPr id="429" name="直線コネクタ 428"/>
        <xdr:cNvCxnSpPr/>
      </xdr:nvCxnSpPr>
      <xdr:spPr>
        <a:xfrm>
          <a:off x="13004800" y="125889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7620</xdr:rowOff>
    </xdr:from>
    <xdr:to>
      <xdr:col>24</xdr:col>
      <xdr:colOff>82550</xdr:colOff>
      <xdr:row>74</xdr:row>
      <xdr:rowOff>109220</xdr:rowOff>
    </xdr:to>
    <xdr:sp macro="" textlink="">
      <xdr:nvSpPr>
        <xdr:cNvPr id="439" name="円/楕円 438"/>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24147</xdr:rowOff>
    </xdr:from>
    <xdr:ext cx="762000" cy="259045"/>
    <xdr:sp macro="" textlink="">
      <xdr:nvSpPr>
        <xdr:cNvPr id="440" name="公債費以外該当値テキスト"/>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100693</xdr:rowOff>
    </xdr:from>
    <xdr:to>
      <xdr:col>22</xdr:col>
      <xdr:colOff>615950</xdr:colOff>
      <xdr:row>74</xdr:row>
      <xdr:rowOff>30843</xdr:rowOff>
    </xdr:to>
    <xdr:sp macro="" textlink="">
      <xdr:nvSpPr>
        <xdr:cNvPr id="441" name="円/楕円 440"/>
        <xdr:cNvSpPr/>
      </xdr:nvSpPr>
      <xdr:spPr>
        <a:xfrm>
          <a:off x="15621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41020</xdr:rowOff>
    </xdr:from>
    <xdr:ext cx="736600" cy="259045"/>
    <xdr:sp macro="" textlink="">
      <xdr:nvSpPr>
        <xdr:cNvPr id="442" name="テキスト ボックス 441"/>
        <xdr:cNvSpPr txBox="1"/>
      </xdr:nvSpPr>
      <xdr:spPr>
        <a:xfrm>
          <a:off x="15290800" y="1238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103959</xdr:rowOff>
    </xdr:from>
    <xdr:to>
      <xdr:col>21</xdr:col>
      <xdr:colOff>412750</xdr:colOff>
      <xdr:row>74</xdr:row>
      <xdr:rowOff>34109</xdr:rowOff>
    </xdr:to>
    <xdr:sp macro="" textlink="">
      <xdr:nvSpPr>
        <xdr:cNvPr id="443" name="円/楕円 442"/>
        <xdr:cNvSpPr/>
      </xdr:nvSpPr>
      <xdr:spPr>
        <a:xfrm>
          <a:off x="14732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44286</xdr:rowOff>
    </xdr:from>
    <xdr:ext cx="762000" cy="259045"/>
    <xdr:sp macro="" textlink="">
      <xdr:nvSpPr>
        <xdr:cNvPr id="444" name="テキスト ボックス 443"/>
        <xdr:cNvSpPr txBox="1"/>
      </xdr:nvSpPr>
      <xdr:spPr>
        <a:xfrm>
          <a:off x="14401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74567</xdr:rowOff>
    </xdr:from>
    <xdr:to>
      <xdr:col>20</xdr:col>
      <xdr:colOff>209550</xdr:colOff>
      <xdr:row>74</xdr:row>
      <xdr:rowOff>4717</xdr:rowOff>
    </xdr:to>
    <xdr:sp macro="" textlink="">
      <xdr:nvSpPr>
        <xdr:cNvPr id="445" name="円/楕円 444"/>
        <xdr:cNvSpPr/>
      </xdr:nvSpPr>
      <xdr:spPr>
        <a:xfrm>
          <a:off x="13843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14894</xdr:rowOff>
    </xdr:from>
    <xdr:ext cx="762000" cy="259045"/>
    <xdr:sp macro="" textlink="">
      <xdr:nvSpPr>
        <xdr:cNvPr id="446" name="テキスト ボックス 445"/>
        <xdr:cNvSpPr txBox="1"/>
      </xdr:nvSpPr>
      <xdr:spPr>
        <a:xfrm>
          <a:off x="13512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22316</xdr:rowOff>
    </xdr:from>
    <xdr:to>
      <xdr:col>19</xdr:col>
      <xdr:colOff>6350</xdr:colOff>
      <xdr:row>73</xdr:row>
      <xdr:rowOff>123916</xdr:rowOff>
    </xdr:to>
    <xdr:sp macro="" textlink="">
      <xdr:nvSpPr>
        <xdr:cNvPr id="447" name="円/楕円 446"/>
        <xdr:cNvSpPr/>
      </xdr:nvSpPr>
      <xdr:spPr>
        <a:xfrm>
          <a:off x="12954000" y="125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134093</xdr:rowOff>
    </xdr:from>
    <xdr:ext cx="762000" cy="259045"/>
    <xdr:sp macro="" textlink="">
      <xdr:nvSpPr>
        <xdr:cNvPr id="448" name="テキスト ボックス 447"/>
        <xdr:cNvSpPr txBox="1"/>
      </xdr:nvSpPr>
      <xdr:spPr>
        <a:xfrm>
          <a:off x="12623800" y="1230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北海道足寄町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53890</xdr:rowOff>
    </xdr:from>
    <xdr:to>
      <xdr:col>4</xdr:col>
      <xdr:colOff>1117600</xdr:colOff>
      <xdr:row>15</xdr:row>
      <xdr:rowOff>77533</xdr:rowOff>
    </xdr:to>
    <xdr:cxnSp macro="">
      <xdr:nvCxnSpPr>
        <xdr:cNvPr id="46" name="直線コネクタ 45"/>
        <xdr:cNvCxnSpPr/>
      </xdr:nvCxnSpPr>
      <xdr:spPr bwMode="auto">
        <a:xfrm flipV="1">
          <a:off x="5003800" y="2673265"/>
          <a:ext cx="647700" cy="2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69378</xdr:rowOff>
    </xdr:from>
    <xdr:to>
      <xdr:col>4</xdr:col>
      <xdr:colOff>469900</xdr:colOff>
      <xdr:row>15</xdr:row>
      <xdr:rowOff>77533</xdr:rowOff>
    </xdr:to>
    <xdr:cxnSp macro="">
      <xdr:nvCxnSpPr>
        <xdr:cNvPr id="49" name="直線コネクタ 48"/>
        <xdr:cNvCxnSpPr/>
      </xdr:nvCxnSpPr>
      <xdr:spPr bwMode="auto">
        <a:xfrm>
          <a:off x="4305300" y="2688753"/>
          <a:ext cx="698500" cy="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69378</xdr:rowOff>
    </xdr:from>
    <xdr:to>
      <xdr:col>3</xdr:col>
      <xdr:colOff>904875</xdr:colOff>
      <xdr:row>15</xdr:row>
      <xdr:rowOff>69892</xdr:rowOff>
    </xdr:to>
    <xdr:cxnSp macro="">
      <xdr:nvCxnSpPr>
        <xdr:cNvPr id="52" name="直線コネクタ 51"/>
        <xdr:cNvCxnSpPr/>
      </xdr:nvCxnSpPr>
      <xdr:spPr bwMode="auto">
        <a:xfrm flipV="1">
          <a:off x="3606800" y="2688753"/>
          <a:ext cx="698500" cy="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68275</xdr:rowOff>
    </xdr:from>
    <xdr:to>
      <xdr:col>3</xdr:col>
      <xdr:colOff>206375</xdr:colOff>
      <xdr:row>15</xdr:row>
      <xdr:rowOff>69892</xdr:rowOff>
    </xdr:to>
    <xdr:cxnSp macro="">
      <xdr:nvCxnSpPr>
        <xdr:cNvPr id="55" name="直線コネクタ 54"/>
        <xdr:cNvCxnSpPr/>
      </xdr:nvCxnSpPr>
      <xdr:spPr bwMode="auto">
        <a:xfrm>
          <a:off x="2908300" y="2687650"/>
          <a:ext cx="698500" cy="1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3090</xdr:rowOff>
    </xdr:from>
    <xdr:to>
      <xdr:col>5</xdr:col>
      <xdr:colOff>34925</xdr:colOff>
      <xdr:row>15</xdr:row>
      <xdr:rowOff>104690</xdr:rowOff>
    </xdr:to>
    <xdr:sp macro="" textlink="">
      <xdr:nvSpPr>
        <xdr:cNvPr id="65" name="円/楕円 64"/>
        <xdr:cNvSpPr/>
      </xdr:nvSpPr>
      <xdr:spPr bwMode="auto">
        <a:xfrm>
          <a:off x="5600700" y="262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19617</xdr:rowOff>
    </xdr:from>
    <xdr:ext cx="762000" cy="259045"/>
    <xdr:sp macro="" textlink="">
      <xdr:nvSpPr>
        <xdr:cNvPr id="66" name="人口1人当たり決算額の推移該当値テキスト130"/>
        <xdr:cNvSpPr txBox="1"/>
      </xdr:nvSpPr>
      <xdr:spPr>
        <a:xfrm>
          <a:off x="5740400" y="246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221,126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26733</xdr:rowOff>
    </xdr:from>
    <xdr:to>
      <xdr:col>4</xdr:col>
      <xdr:colOff>520700</xdr:colOff>
      <xdr:row>15</xdr:row>
      <xdr:rowOff>128333</xdr:rowOff>
    </xdr:to>
    <xdr:sp macro="" textlink="">
      <xdr:nvSpPr>
        <xdr:cNvPr id="67" name="円/楕円 66"/>
        <xdr:cNvSpPr/>
      </xdr:nvSpPr>
      <xdr:spPr bwMode="auto">
        <a:xfrm>
          <a:off x="4953000" y="26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138510</xdr:rowOff>
    </xdr:from>
    <xdr:ext cx="736600" cy="259045"/>
    <xdr:sp macro="" textlink="">
      <xdr:nvSpPr>
        <xdr:cNvPr id="68" name="テキスト ボックス 67"/>
        <xdr:cNvSpPr txBox="1"/>
      </xdr:nvSpPr>
      <xdr:spPr>
        <a:xfrm>
          <a:off x="4622800" y="241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216,989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18578</xdr:rowOff>
    </xdr:from>
    <xdr:to>
      <xdr:col>3</xdr:col>
      <xdr:colOff>955675</xdr:colOff>
      <xdr:row>15</xdr:row>
      <xdr:rowOff>120178</xdr:rowOff>
    </xdr:to>
    <xdr:sp macro="" textlink="">
      <xdr:nvSpPr>
        <xdr:cNvPr id="69" name="円/楕円 68"/>
        <xdr:cNvSpPr/>
      </xdr:nvSpPr>
      <xdr:spPr bwMode="auto">
        <a:xfrm>
          <a:off x="4254500" y="263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130355</xdr:rowOff>
    </xdr:from>
    <xdr:ext cx="762000" cy="259045"/>
    <xdr:sp macro="" textlink="">
      <xdr:nvSpPr>
        <xdr:cNvPr id="70" name="テキスト ボックス 69"/>
        <xdr:cNvSpPr txBox="1"/>
      </xdr:nvSpPr>
      <xdr:spPr>
        <a:xfrm>
          <a:off x="3924300" y="240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218,416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19092</xdr:rowOff>
    </xdr:from>
    <xdr:to>
      <xdr:col>3</xdr:col>
      <xdr:colOff>257175</xdr:colOff>
      <xdr:row>15</xdr:row>
      <xdr:rowOff>120692</xdr:rowOff>
    </xdr:to>
    <xdr:sp macro="" textlink="">
      <xdr:nvSpPr>
        <xdr:cNvPr id="71" name="円/楕円 70"/>
        <xdr:cNvSpPr/>
      </xdr:nvSpPr>
      <xdr:spPr bwMode="auto">
        <a:xfrm>
          <a:off x="3556000" y="263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130869</xdr:rowOff>
    </xdr:from>
    <xdr:ext cx="762000" cy="259045"/>
    <xdr:sp macro="" textlink="">
      <xdr:nvSpPr>
        <xdr:cNvPr id="72" name="テキスト ボックス 71"/>
        <xdr:cNvSpPr txBox="1"/>
      </xdr:nvSpPr>
      <xdr:spPr>
        <a:xfrm>
          <a:off x="3225800" y="240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218,326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17475</xdr:rowOff>
    </xdr:from>
    <xdr:to>
      <xdr:col>2</xdr:col>
      <xdr:colOff>692150</xdr:colOff>
      <xdr:row>15</xdr:row>
      <xdr:rowOff>119075</xdr:rowOff>
    </xdr:to>
    <xdr:sp macro="" textlink="">
      <xdr:nvSpPr>
        <xdr:cNvPr id="73" name="円/楕円 72"/>
        <xdr:cNvSpPr/>
      </xdr:nvSpPr>
      <xdr:spPr bwMode="auto">
        <a:xfrm>
          <a:off x="2857500" y="263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129252</xdr:rowOff>
    </xdr:from>
    <xdr:ext cx="762000" cy="259045"/>
    <xdr:sp macro="" textlink="">
      <xdr:nvSpPr>
        <xdr:cNvPr id="74" name="テキスト ボックス 73"/>
        <xdr:cNvSpPr txBox="1"/>
      </xdr:nvSpPr>
      <xdr:spPr>
        <a:xfrm>
          <a:off x="2527300" y="24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95326</xdr:rowOff>
    </xdr:from>
    <xdr:to>
      <xdr:col>4</xdr:col>
      <xdr:colOff>1117600</xdr:colOff>
      <xdr:row>34</xdr:row>
      <xdr:rowOff>283439</xdr:rowOff>
    </xdr:to>
    <xdr:cxnSp macro="">
      <xdr:nvCxnSpPr>
        <xdr:cNvPr id="107" name="直線コネクタ 106"/>
        <xdr:cNvCxnSpPr/>
      </xdr:nvCxnSpPr>
      <xdr:spPr bwMode="auto">
        <a:xfrm>
          <a:off x="5003800" y="6362776"/>
          <a:ext cx="647700" cy="188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279908</xdr:rowOff>
    </xdr:from>
    <xdr:to>
      <xdr:col>4</xdr:col>
      <xdr:colOff>469900</xdr:colOff>
      <xdr:row>34</xdr:row>
      <xdr:rowOff>95326</xdr:rowOff>
    </xdr:to>
    <xdr:cxnSp macro="">
      <xdr:nvCxnSpPr>
        <xdr:cNvPr id="110" name="直線コネクタ 109"/>
        <xdr:cNvCxnSpPr/>
      </xdr:nvCxnSpPr>
      <xdr:spPr bwMode="auto">
        <a:xfrm>
          <a:off x="4305300" y="6204458"/>
          <a:ext cx="698500" cy="158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183197</xdr:rowOff>
    </xdr:from>
    <xdr:to>
      <xdr:col>3</xdr:col>
      <xdr:colOff>904875</xdr:colOff>
      <xdr:row>33</xdr:row>
      <xdr:rowOff>279908</xdr:rowOff>
    </xdr:to>
    <xdr:cxnSp macro="">
      <xdr:nvCxnSpPr>
        <xdr:cNvPr id="113" name="直線コネクタ 112"/>
        <xdr:cNvCxnSpPr/>
      </xdr:nvCxnSpPr>
      <xdr:spPr bwMode="auto">
        <a:xfrm>
          <a:off x="3606800" y="6107747"/>
          <a:ext cx="698500" cy="9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26708</xdr:rowOff>
    </xdr:from>
    <xdr:to>
      <xdr:col>3</xdr:col>
      <xdr:colOff>206375</xdr:colOff>
      <xdr:row>33</xdr:row>
      <xdr:rowOff>183197</xdr:rowOff>
    </xdr:to>
    <xdr:cxnSp macro="">
      <xdr:nvCxnSpPr>
        <xdr:cNvPr id="116" name="直線コネクタ 115"/>
        <xdr:cNvCxnSpPr/>
      </xdr:nvCxnSpPr>
      <xdr:spPr bwMode="auto">
        <a:xfrm>
          <a:off x="2908300" y="5951258"/>
          <a:ext cx="698500" cy="156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232639</xdr:rowOff>
    </xdr:from>
    <xdr:to>
      <xdr:col>5</xdr:col>
      <xdr:colOff>34925</xdr:colOff>
      <xdr:row>34</xdr:row>
      <xdr:rowOff>334239</xdr:rowOff>
    </xdr:to>
    <xdr:sp macro="" textlink="">
      <xdr:nvSpPr>
        <xdr:cNvPr id="126" name="円/楕円 125"/>
        <xdr:cNvSpPr/>
      </xdr:nvSpPr>
      <xdr:spPr bwMode="auto">
        <a:xfrm>
          <a:off x="5600700" y="650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77716</xdr:rowOff>
    </xdr:from>
    <xdr:ext cx="762000" cy="259045"/>
    <xdr:sp macro="" textlink="">
      <xdr:nvSpPr>
        <xdr:cNvPr id="127" name="人口1人当たり決算額の推移該当値テキスト445"/>
        <xdr:cNvSpPr txBox="1"/>
      </xdr:nvSpPr>
      <xdr:spPr>
        <a:xfrm>
          <a:off x="5740400" y="634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44526</xdr:rowOff>
    </xdr:from>
    <xdr:to>
      <xdr:col>4</xdr:col>
      <xdr:colOff>520700</xdr:colOff>
      <xdr:row>34</xdr:row>
      <xdr:rowOff>146126</xdr:rowOff>
    </xdr:to>
    <xdr:sp macro="" textlink="">
      <xdr:nvSpPr>
        <xdr:cNvPr id="128" name="円/楕円 127"/>
        <xdr:cNvSpPr/>
      </xdr:nvSpPr>
      <xdr:spPr bwMode="auto">
        <a:xfrm>
          <a:off x="4953000" y="631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156303</xdr:rowOff>
    </xdr:from>
    <xdr:ext cx="736600" cy="259045"/>
    <xdr:sp macro="" textlink="">
      <xdr:nvSpPr>
        <xdr:cNvPr id="129" name="テキスト ボックス 128"/>
        <xdr:cNvSpPr txBox="1"/>
      </xdr:nvSpPr>
      <xdr:spPr>
        <a:xfrm>
          <a:off x="4622800" y="60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63,994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229108</xdr:rowOff>
    </xdr:from>
    <xdr:to>
      <xdr:col>3</xdr:col>
      <xdr:colOff>955675</xdr:colOff>
      <xdr:row>33</xdr:row>
      <xdr:rowOff>330708</xdr:rowOff>
    </xdr:to>
    <xdr:sp macro="" textlink="">
      <xdr:nvSpPr>
        <xdr:cNvPr id="130" name="円/楕円 129"/>
        <xdr:cNvSpPr/>
      </xdr:nvSpPr>
      <xdr:spPr bwMode="auto">
        <a:xfrm>
          <a:off x="4254500" y="615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169435</xdr:rowOff>
    </xdr:from>
    <xdr:ext cx="762000" cy="259045"/>
    <xdr:sp macro="" textlink="">
      <xdr:nvSpPr>
        <xdr:cNvPr id="131" name="テキスト ボックス 130"/>
        <xdr:cNvSpPr txBox="1"/>
      </xdr:nvSpPr>
      <xdr:spPr>
        <a:xfrm>
          <a:off x="3924300" y="592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76,460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132397</xdr:rowOff>
    </xdr:from>
    <xdr:to>
      <xdr:col>3</xdr:col>
      <xdr:colOff>257175</xdr:colOff>
      <xdr:row>33</xdr:row>
      <xdr:rowOff>233997</xdr:rowOff>
    </xdr:to>
    <xdr:sp macro="" textlink="">
      <xdr:nvSpPr>
        <xdr:cNvPr id="132" name="円/楕円 131"/>
        <xdr:cNvSpPr/>
      </xdr:nvSpPr>
      <xdr:spPr bwMode="auto">
        <a:xfrm>
          <a:off x="3556000" y="605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72724</xdr:rowOff>
    </xdr:from>
    <xdr:ext cx="762000" cy="259045"/>
    <xdr:sp macro="" textlink="">
      <xdr:nvSpPr>
        <xdr:cNvPr id="133" name="テキスト ボックス 132"/>
        <xdr:cNvSpPr txBox="1"/>
      </xdr:nvSpPr>
      <xdr:spPr>
        <a:xfrm>
          <a:off x="3225800" y="582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84,075</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147358</xdr:rowOff>
    </xdr:from>
    <xdr:to>
      <xdr:col>2</xdr:col>
      <xdr:colOff>692150</xdr:colOff>
      <xdr:row>33</xdr:row>
      <xdr:rowOff>77508</xdr:rowOff>
    </xdr:to>
    <xdr:sp macro="" textlink="">
      <xdr:nvSpPr>
        <xdr:cNvPr id="134" name="円/楕円 133"/>
        <xdr:cNvSpPr/>
      </xdr:nvSpPr>
      <xdr:spPr bwMode="auto">
        <a:xfrm>
          <a:off x="2857500" y="5900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259135</xdr:rowOff>
    </xdr:from>
    <xdr:ext cx="762000" cy="259045"/>
    <xdr:sp macro="" textlink="">
      <xdr:nvSpPr>
        <xdr:cNvPr id="135" name="テキスト ボックス 134"/>
        <xdr:cNvSpPr txBox="1"/>
      </xdr:nvSpPr>
      <xdr:spPr>
        <a:xfrm>
          <a:off x="2527300" y="566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前年度において、</a:t>
          </a:r>
          <a:r>
            <a:rPr lang="ja-JP" altLang="ja-JP" sz="1100">
              <a:solidFill>
                <a:schemeClr val="dk1"/>
              </a:solidFill>
              <a:effectLst/>
              <a:latin typeface="+mn-lt"/>
              <a:ea typeface="+mn-ea"/>
              <a:cs typeface="+mn-cs"/>
            </a:rPr>
            <a:t>近年頻発する災害に備えるため、財政調整基金を取り崩し、備荒資金組合（災害に因る減収補塡、災害応急復旧事業費等に充てるための基金積立に関する事務を共同で処理するために、市町村で構成する組合）に納付したため、本年度の実質単年度収支の標準財政規模に対する比率は前年比</a:t>
          </a:r>
          <a:r>
            <a:rPr lang="ja-JP" altLang="en-US" sz="1100">
              <a:solidFill>
                <a:schemeClr val="dk1"/>
              </a:solidFill>
              <a:effectLst/>
              <a:latin typeface="+mn-lt"/>
              <a:ea typeface="+mn-ea"/>
              <a:cs typeface="+mn-cs"/>
            </a:rPr>
            <a:t>２０．３８</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４．６４</a:t>
          </a:r>
          <a:r>
            <a:rPr lang="ja-JP" altLang="ja-JP" sz="1100">
              <a:solidFill>
                <a:schemeClr val="dk1"/>
              </a:solidFill>
              <a:effectLst/>
              <a:latin typeface="+mn-lt"/>
              <a:ea typeface="+mn-ea"/>
              <a:cs typeface="+mn-cs"/>
            </a:rPr>
            <a:t>％となった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足寄都市計画足寄市街地区土地区画整理事業特別会計において、標準財政規模比で▲０．０６％となったが、その要因は諸収入として見込んでいた建物収去代替執行弁償金の収入が未済だったことによる。</a:t>
          </a:r>
          <a:endParaRPr lang="ja-JP" altLang="ja-JP" sz="1400">
            <a:effectLst/>
          </a:endParaRPr>
        </a:p>
        <a:p>
          <a:r>
            <a:rPr lang="ja-JP" altLang="ja-JP" sz="1100">
              <a:solidFill>
                <a:schemeClr val="dk1"/>
              </a:solidFill>
              <a:effectLst/>
              <a:latin typeface="+mn-lt"/>
              <a:ea typeface="+mn-ea"/>
              <a:cs typeface="+mn-cs"/>
            </a:rPr>
            <a:t>　その他の会計については黒字となっている。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公営企業債の元利償還金に対する繰入金は、病院事業への繰入金が減少したことにより、前年比</a:t>
          </a:r>
          <a:r>
            <a:rPr lang="ja-JP" altLang="en-US" sz="1100">
              <a:solidFill>
                <a:schemeClr val="dk1"/>
              </a:solidFill>
              <a:effectLst/>
              <a:latin typeface="+mn-lt"/>
              <a:ea typeface="+mn-ea"/>
              <a:cs typeface="+mn-cs"/>
            </a:rPr>
            <a:t>３４</a:t>
          </a:r>
          <a:r>
            <a:rPr lang="ja-JP" altLang="ja-JP" sz="1100">
              <a:solidFill>
                <a:schemeClr val="dk1"/>
              </a:solidFill>
              <a:effectLst/>
              <a:latin typeface="+mn-lt"/>
              <a:ea typeface="+mn-ea"/>
              <a:cs typeface="+mn-cs"/>
            </a:rPr>
            <a:t>百万円減少した。また、一般単独事業債が減少したことにより、元利償還金の額は前年比</a:t>
          </a:r>
          <a:r>
            <a:rPr lang="ja-JP" altLang="en-US" sz="1100">
              <a:solidFill>
                <a:schemeClr val="dk1"/>
              </a:solidFill>
              <a:effectLst/>
              <a:latin typeface="+mn-lt"/>
              <a:ea typeface="+mn-ea"/>
              <a:cs typeface="+mn-cs"/>
            </a:rPr>
            <a:t>２０</a:t>
          </a:r>
          <a:r>
            <a:rPr lang="ja-JP" altLang="ja-JP" sz="1100">
              <a:solidFill>
                <a:schemeClr val="dk1"/>
              </a:solidFill>
              <a:effectLst/>
              <a:latin typeface="+mn-lt"/>
              <a:ea typeface="+mn-ea"/>
              <a:cs typeface="+mn-cs"/>
            </a:rPr>
            <a:t>百万円減少した。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充当可能基金は財政調整基金</a:t>
          </a:r>
          <a:r>
            <a:rPr lang="ja-JP" altLang="en-US" sz="1100">
              <a:solidFill>
                <a:schemeClr val="dk1"/>
              </a:solidFill>
              <a:effectLst/>
              <a:latin typeface="+mn-lt"/>
              <a:ea typeface="+mn-ea"/>
              <a:cs typeface="+mn-cs"/>
            </a:rPr>
            <a:t>への積み立て等</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した。また、緊急防災・減災事業債、過疎対策事業債、臨時財政対策債の借入により基準財政需要額算定見込額が増加した。</a:t>
          </a:r>
          <a:endParaRPr lang="ja-JP" altLang="ja-JP" sz="1400">
            <a:effectLst/>
          </a:endParaRPr>
        </a:p>
        <a:p>
          <a:r>
            <a:rPr lang="ja-JP" altLang="ja-JP" sz="1100">
              <a:solidFill>
                <a:schemeClr val="dk1"/>
              </a:solidFill>
              <a:effectLst/>
              <a:latin typeface="+mn-lt"/>
              <a:ea typeface="+mn-ea"/>
              <a:cs typeface="+mn-cs"/>
            </a:rPr>
            <a:t>　将来負担額の地方債現在高は</a:t>
          </a:r>
          <a:r>
            <a:rPr lang="ja-JP" altLang="en-US" sz="1100">
              <a:solidFill>
                <a:schemeClr val="dk1"/>
              </a:solidFill>
              <a:effectLst/>
              <a:latin typeface="+mn-lt"/>
              <a:ea typeface="+mn-ea"/>
              <a:cs typeface="+mn-cs"/>
            </a:rPr>
            <a:t>６１８</a:t>
          </a:r>
          <a:r>
            <a:rPr lang="ja-JP" altLang="ja-JP" sz="1100">
              <a:solidFill>
                <a:schemeClr val="dk1"/>
              </a:solidFill>
              <a:effectLst/>
              <a:latin typeface="+mn-lt"/>
              <a:ea typeface="+mn-ea"/>
              <a:cs typeface="+mn-cs"/>
            </a:rPr>
            <a:t>百万円増加した。</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9"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2.95000000000000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3.8"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9661967</v>
      </c>
      <c r="BO4" s="379"/>
      <c r="BP4" s="379"/>
      <c r="BQ4" s="379"/>
      <c r="BR4" s="379"/>
      <c r="BS4" s="379"/>
      <c r="BT4" s="379"/>
      <c r="BU4" s="380"/>
      <c r="BV4" s="378">
        <v>11118988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9455143</v>
      </c>
      <c r="BO5" s="384"/>
      <c r="BP5" s="384"/>
      <c r="BQ5" s="384"/>
      <c r="BR5" s="384"/>
      <c r="BS5" s="384"/>
      <c r="BT5" s="384"/>
      <c r="BU5" s="385"/>
      <c r="BV5" s="383">
        <v>10879715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76.5</v>
      </c>
      <c r="CU5" s="354"/>
      <c r="CV5" s="354"/>
      <c r="CW5" s="354"/>
      <c r="CX5" s="354"/>
      <c r="CY5" s="354"/>
      <c r="CZ5" s="354"/>
      <c r="DA5" s="355"/>
      <c r="DB5" s="353">
        <v>73.7</v>
      </c>
      <c r="DC5" s="354"/>
      <c r="DD5" s="354"/>
      <c r="DE5" s="354"/>
      <c r="DF5" s="354"/>
      <c r="DG5" s="354"/>
      <c r="DH5" s="354"/>
      <c r="DI5" s="355"/>
      <c r="DJ5" s="137"/>
      <c r="DK5" s="137"/>
      <c r="DL5" s="137"/>
      <c r="DM5" s="137"/>
      <c r="DN5" s="137"/>
      <c r="DO5" s="137"/>
    </row>
    <row r="6" spans="1:119" ht="18.7"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206824</v>
      </c>
      <c r="BO6" s="384"/>
      <c r="BP6" s="384"/>
      <c r="BQ6" s="384"/>
      <c r="BR6" s="384"/>
      <c r="BS6" s="384"/>
      <c r="BT6" s="384"/>
      <c r="BU6" s="385"/>
      <c r="BV6" s="383">
        <v>239273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80.599999999999994</v>
      </c>
      <c r="CU6" s="530"/>
      <c r="CV6" s="530"/>
      <c r="CW6" s="530"/>
      <c r="CX6" s="530"/>
      <c r="CY6" s="530"/>
      <c r="CZ6" s="530"/>
      <c r="DA6" s="531"/>
      <c r="DB6" s="529">
        <v>77.900000000000006</v>
      </c>
      <c r="DC6" s="530"/>
      <c r="DD6" s="530"/>
      <c r="DE6" s="530"/>
      <c r="DF6" s="530"/>
      <c r="DG6" s="530"/>
      <c r="DH6" s="530"/>
      <c r="DI6" s="531"/>
      <c r="DJ6" s="137"/>
      <c r="DK6" s="137"/>
      <c r="DL6" s="137"/>
      <c r="DM6" s="137"/>
      <c r="DN6" s="137"/>
      <c r="DO6" s="137"/>
    </row>
    <row r="7" spans="1:119" ht="18.7"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13456</v>
      </c>
      <c r="BO7" s="384"/>
      <c r="BP7" s="384"/>
      <c r="BQ7" s="384"/>
      <c r="BR7" s="384"/>
      <c r="BS7" s="384"/>
      <c r="BT7" s="384"/>
      <c r="BU7" s="385"/>
      <c r="BV7" s="383">
        <v>40962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5439270</v>
      </c>
      <c r="CU7" s="384"/>
      <c r="CV7" s="384"/>
      <c r="CW7" s="384"/>
      <c r="CX7" s="384"/>
      <c r="CY7" s="384"/>
      <c r="CZ7" s="384"/>
      <c r="DA7" s="385"/>
      <c r="DB7" s="383">
        <v>5728612</v>
      </c>
      <c r="DC7" s="384"/>
      <c r="DD7" s="384"/>
      <c r="DE7" s="384"/>
      <c r="DF7" s="384"/>
      <c r="DG7" s="384"/>
      <c r="DH7" s="384"/>
      <c r="DI7" s="385"/>
      <c r="DJ7" s="137"/>
      <c r="DK7" s="137"/>
      <c r="DL7" s="137"/>
      <c r="DM7" s="137"/>
      <c r="DN7" s="137"/>
      <c r="DO7" s="137"/>
    </row>
    <row r="8" spans="1:119" ht="18.7"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193368</v>
      </c>
      <c r="BO8" s="384"/>
      <c r="BP8" s="384"/>
      <c r="BQ8" s="384"/>
      <c r="BR8" s="384"/>
      <c r="BS8" s="384"/>
      <c r="BT8" s="384"/>
      <c r="BU8" s="385"/>
      <c r="BV8" s="383">
        <v>198311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0.17</v>
      </c>
      <c r="CU8" s="493"/>
      <c r="CV8" s="493"/>
      <c r="CW8" s="493"/>
      <c r="CX8" s="493"/>
      <c r="CY8" s="493"/>
      <c r="CZ8" s="493"/>
      <c r="DA8" s="494"/>
      <c r="DB8" s="492">
        <v>0.17</v>
      </c>
      <c r="DC8" s="493"/>
      <c r="DD8" s="493"/>
      <c r="DE8" s="493"/>
      <c r="DF8" s="493"/>
      <c r="DG8" s="493"/>
      <c r="DH8" s="493"/>
      <c r="DI8" s="494"/>
      <c r="DJ8" s="137"/>
      <c r="DK8" s="137"/>
      <c r="DL8" s="137"/>
      <c r="DM8" s="137"/>
      <c r="DN8" s="137"/>
      <c r="DO8" s="137"/>
    </row>
    <row r="9" spans="1:119" ht="18.7" customHeight="1" thickBot="1">
      <c r="A9" s="138"/>
      <c r="B9" s="518" t="s">
        <v>96</v>
      </c>
      <c r="C9" s="519"/>
      <c r="D9" s="519"/>
      <c r="E9" s="519"/>
      <c r="F9" s="519"/>
      <c r="G9" s="519"/>
      <c r="H9" s="519"/>
      <c r="I9" s="519"/>
      <c r="J9" s="519"/>
      <c r="K9" s="446"/>
      <c r="L9" s="520" t="s">
        <v>97</v>
      </c>
      <c r="M9" s="521"/>
      <c r="N9" s="521"/>
      <c r="O9" s="521"/>
      <c r="P9" s="521"/>
      <c r="Q9" s="522"/>
      <c r="R9" s="523">
        <v>7630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-4943</v>
      </c>
      <c r="BO9" s="384"/>
      <c r="BP9" s="384"/>
      <c r="BQ9" s="384"/>
      <c r="BR9" s="384"/>
      <c r="BS9" s="384"/>
      <c r="BT9" s="384"/>
      <c r="BU9" s="385"/>
      <c r="BV9" s="383">
        <v>98359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17.5</v>
      </c>
      <c r="CU9" s="354"/>
      <c r="CV9" s="354"/>
      <c r="CW9" s="354"/>
      <c r="CX9" s="354"/>
      <c r="CY9" s="354"/>
      <c r="CZ9" s="354"/>
      <c r="DA9" s="355"/>
      <c r="DB9" s="353">
        <v>13.3</v>
      </c>
      <c r="DC9" s="354"/>
      <c r="DD9" s="354"/>
      <c r="DE9" s="354"/>
      <c r="DF9" s="354"/>
      <c r="DG9" s="354"/>
      <c r="DH9" s="354"/>
      <c r="DI9" s="355"/>
      <c r="DJ9" s="137"/>
      <c r="DK9" s="137"/>
      <c r="DL9" s="137"/>
      <c r="DM9" s="137"/>
      <c r="DN9" s="137"/>
      <c r="DO9" s="137"/>
    </row>
    <row r="10" spans="1:119" ht="18.7" customHeight="1" thickBot="1">
      <c r="A10" s="138"/>
      <c r="B10" s="518"/>
      <c r="C10" s="519"/>
      <c r="D10" s="519"/>
      <c r="E10" s="519"/>
      <c r="F10" s="519"/>
      <c r="G10" s="519"/>
      <c r="H10" s="519"/>
      <c r="I10" s="519"/>
      <c r="J10" s="519"/>
      <c r="K10" s="446"/>
      <c r="L10" s="356" t="s">
        <v>102</v>
      </c>
      <c r="M10" s="357"/>
      <c r="N10" s="357"/>
      <c r="O10" s="357"/>
      <c r="P10" s="357"/>
      <c r="Q10" s="358"/>
      <c r="R10" s="359">
        <v>8317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156358</v>
      </c>
      <c r="BO10" s="384"/>
      <c r="BP10" s="384"/>
      <c r="BQ10" s="384"/>
      <c r="BR10" s="384"/>
      <c r="BS10" s="384"/>
      <c r="BT10" s="384"/>
      <c r="BU10" s="385"/>
      <c r="BV10" s="383">
        <v>40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111017</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 customHeight="1">
      <c r="A12" s="138"/>
      <c r="B12" s="495" t="s">
        <v>114</v>
      </c>
      <c r="C12" s="496"/>
      <c r="D12" s="496"/>
      <c r="E12" s="496"/>
      <c r="F12" s="496"/>
      <c r="G12" s="496"/>
      <c r="H12" s="496"/>
      <c r="I12" s="496"/>
      <c r="J12" s="496"/>
      <c r="K12" s="497"/>
      <c r="L12" s="504" t="s">
        <v>115</v>
      </c>
      <c r="M12" s="505"/>
      <c r="N12" s="505"/>
      <c r="O12" s="505"/>
      <c r="P12" s="505"/>
      <c r="Q12" s="506"/>
      <c r="R12" s="507">
        <v>7376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10180</v>
      </c>
      <c r="BO12" s="384"/>
      <c r="BP12" s="384"/>
      <c r="BQ12" s="384"/>
      <c r="BR12" s="384"/>
      <c r="BS12" s="384"/>
      <c r="BT12" s="384"/>
      <c r="BU12" s="385"/>
      <c r="BV12" s="383">
        <v>1000000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 customHeight="1">
      <c r="A13" s="138"/>
      <c r="B13" s="498"/>
      <c r="C13" s="499"/>
      <c r="D13" s="499"/>
      <c r="E13" s="499"/>
      <c r="F13" s="499"/>
      <c r="G13" s="499"/>
      <c r="H13" s="499"/>
      <c r="I13" s="499"/>
      <c r="J13" s="499"/>
      <c r="K13" s="500"/>
      <c r="L13" s="148"/>
      <c r="M13" s="481" t="s">
        <v>123</v>
      </c>
      <c r="N13" s="482"/>
      <c r="O13" s="482"/>
      <c r="P13" s="482"/>
      <c r="Q13" s="483"/>
      <c r="R13" s="484">
        <v>7362</v>
      </c>
      <c r="S13" s="485"/>
      <c r="T13" s="485"/>
      <c r="U13" s="485"/>
      <c r="V13" s="486"/>
      <c r="W13" s="472" t="s">
        <v>124</v>
      </c>
      <c r="X13" s="396"/>
      <c r="Y13" s="396"/>
      <c r="Z13" s="396"/>
      <c r="AA13" s="396"/>
      <c r="AB13" s="397"/>
      <c r="AC13" s="359">
        <v>1027</v>
      </c>
      <c r="AD13" s="360"/>
      <c r="AE13" s="360"/>
      <c r="AF13" s="360"/>
      <c r="AG13" s="361"/>
      <c r="AH13" s="359">
        <v>1122</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252252</v>
      </c>
      <c r="BO13" s="384"/>
      <c r="BP13" s="384"/>
      <c r="BQ13" s="384"/>
      <c r="BR13" s="384"/>
      <c r="BS13" s="384"/>
      <c r="BT13" s="384"/>
      <c r="BU13" s="385"/>
      <c r="BV13" s="383">
        <v>-901601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11.6</v>
      </c>
      <c r="DC13" s="354"/>
      <c r="DD13" s="354"/>
      <c r="DE13" s="354"/>
      <c r="DF13" s="354"/>
      <c r="DG13" s="354"/>
      <c r="DH13" s="354"/>
      <c r="DI13" s="355"/>
      <c r="DJ13" s="137"/>
      <c r="DK13" s="137"/>
      <c r="DL13" s="137"/>
      <c r="DM13" s="137"/>
      <c r="DN13" s="137"/>
      <c r="DO13" s="137"/>
    </row>
    <row r="14" spans="1:119" ht="18.7" customHeight="1" thickBot="1">
      <c r="A14" s="138"/>
      <c r="B14" s="498"/>
      <c r="C14" s="499"/>
      <c r="D14" s="499"/>
      <c r="E14" s="499"/>
      <c r="F14" s="499"/>
      <c r="G14" s="499"/>
      <c r="H14" s="499"/>
      <c r="I14" s="499"/>
      <c r="J14" s="499"/>
      <c r="K14" s="500"/>
      <c r="L14" s="474" t="s">
        <v>128</v>
      </c>
      <c r="M14" s="513"/>
      <c r="N14" s="513"/>
      <c r="O14" s="513"/>
      <c r="P14" s="513"/>
      <c r="Q14" s="514"/>
      <c r="R14" s="484">
        <v>7454</v>
      </c>
      <c r="S14" s="485"/>
      <c r="T14" s="485"/>
      <c r="U14" s="485"/>
      <c r="V14" s="486"/>
      <c r="W14" s="487"/>
      <c r="X14" s="399"/>
      <c r="Y14" s="399"/>
      <c r="Z14" s="399"/>
      <c r="AA14" s="399"/>
      <c r="AB14" s="400"/>
      <c r="AC14" s="477">
        <v>27</v>
      </c>
      <c r="AD14" s="478"/>
      <c r="AE14" s="478"/>
      <c r="AF14" s="478"/>
      <c r="AG14" s="479"/>
      <c r="AH14" s="477">
        <v>26.1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v>0.2</v>
      </c>
      <c r="DC14" s="456"/>
      <c r="DD14" s="456"/>
      <c r="DE14" s="456"/>
      <c r="DF14" s="456"/>
      <c r="DG14" s="456"/>
      <c r="DH14" s="456"/>
      <c r="DI14" s="457"/>
      <c r="DJ14" s="137"/>
      <c r="DK14" s="137"/>
      <c r="DL14" s="137"/>
      <c r="DM14" s="137"/>
      <c r="DN14" s="137"/>
      <c r="DO14" s="137"/>
    </row>
    <row r="15" spans="1:119" ht="18.7" customHeight="1">
      <c r="A15" s="138"/>
      <c r="B15" s="498"/>
      <c r="C15" s="499"/>
      <c r="D15" s="499"/>
      <c r="E15" s="499"/>
      <c r="F15" s="499"/>
      <c r="G15" s="499"/>
      <c r="H15" s="499"/>
      <c r="I15" s="499"/>
      <c r="J15" s="499"/>
      <c r="K15" s="500"/>
      <c r="L15" s="148"/>
      <c r="M15" s="481" t="s">
        <v>123</v>
      </c>
      <c r="N15" s="482"/>
      <c r="O15" s="482"/>
      <c r="P15" s="482"/>
      <c r="Q15" s="483"/>
      <c r="R15" s="484">
        <v>7440</v>
      </c>
      <c r="S15" s="485"/>
      <c r="T15" s="485"/>
      <c r="U15" s="485"/>
      <c r="V15" s="486"/>
      <c r="W15" s="472" t="s">
        <v>130</v>
      </c>
      <c r="X15" s="396"/>
      <c r="Y15" s="396"/>
      <c r="Z15" s="396"/>
      <c r="AA15" s="396"/>
      <c r="AB15" s="397"/>
      <c r="AC15" s="359">
        <v>593</v>
      </c>
      <c r="AD15" s="360"/>
      <c r="AE15" s="360"/>
      <c r="AF15" s="360"/>
      <c r="AG15" s="361"/>
      <c r="AH15" s="359">
        <v>809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876636</v>
      </c>
      <c r="BO15" s="379"/>
      <c r="BP15" s="379"/>
      <c r="BQ15" s="379"/>
      <c r="BR15" s="379"/>
      <c r="BS15" s="379"/>
      <c r="BT15" s="379"/>
      <c r="BU15" s="380"/>
      <c r="BV15" s="378">
        <v>859519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15.6</v>
      </c>
      <c r="AD16" s="478"/>
      <c r="AE16" s="478"/>
      <c r="AF16" s="478"/>
      <c r="AG16" s="479"/>
      <c r="AH16" s="477">
        <v>18.8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4929080</v>
      </c>
      <c r="BO16" s="384"/>
      <c r="BP16" s="384"/>
      <c r="BQ16" s="384"/>
      <c r="BR16" s="384"/>
      <c r="BS16" s="384"/>
      <c r="BT16" s="384"/>
      <c r="BU16" s="385"/>
      <c r="BV16" s="383">
        <v>5205563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2178</v>
      </c>
      <c r="AD17" s="360"/>
      <c r="AE17" s="360"/>
      <c r="AF17" s="360"/>
      <c r="AG17" s="361"/>
      <c r="AH17" s="359">
        <v>2363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1100796</v>
      </c>
      <c r="BO17" s="384"/>
      <c r="BP17" s="384"/>
      <c r="BQ17" s="384"/>
      <c r="BR17" s="384"/>
      <c r="BS17" s="384"/>
      <c r="BT17" s="384"/>
      <c r="BU17" s="385"/>
      <c r="BV17" s="383">
        <v>1074143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 customHeight="1" thickBot="1">
      <c r="A18" s="138"/>
      <c r="B18" s="445" t="s">
        <v>139</v>
      </c>
      <c r="C18" s="446"/>
      <c r="D18" s="446"/>
      <c r="E18" s="447"/>
      <c r="F18" s="447"/>
      <c r="G18" s="447"/>
      <c r="H18" s="447"/>
      <c r="I18" s="447"/>
      <c r="J18" s="447"/>
      <c r="K18" s="447"/>
      <c r="L18" s="448">
        <v>1408.04</v>
      </c>
      <c r="M18" s="448"/>
      <c r="N18" s="448"/>
      <c r="O18" s="448"/>
      <c r="P18" s="448"/>
      <c r="Q18" s="448"/>
      <c r="R18" s="449"/>
      <c r="S18" s="449"/>
      <c r="T18" s="449"/>
      <c r="U18" s="449"/>
      <c r="V18" s="450"/>
      <c r="W18" s="464"/>
      <c r="X18" s="465"/>
      <c r="Y18" s="465"/>
      <c r="Z18" s="465"/>
      <c r="AA18" s="465"/>
      <c r="AB18" s="473"/>
      <c r="AC18" s="347">
        <v>57.3</v>
      </c>
      <c r="AD18" s="348"/>
      <c r="AE18" s="348"/>
      <c r="AF18" s="348"/>
      <c r="AG18" s="451"/>
      <c r="AH18" s="347">
        <v>55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4219881</v>
      </c>
      <c r="BO18" s="384"/>
      <c r="BP18" s="384"/>
      <c r="BQ18" s="384"/>
      <c r="BR18" s="384"/>
      <c r="BS18" s="384"/>
      <c r="BT18" s="384"/>
      <c r="BU18" s="385"/>
      <c r="BV18" s="383">
        <v>4265222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 customHeight="1" thickBot="1">
      <c r="A19" s="138"/>
      <c r="B19" s="445" t="s">
        <v>141</v>
      </c>
      <c r="C19" s="446"/>
      <c r="D19" s="446"/>
      <c r="E19" s="447"/>
      <c r="F19" s="447"/>
      <c r="G19" s="447"/>
      <c r="H19" s="447"/>
      <c r="I19" s="447"/>
      <c r="J19" s="447"/>
      <c r="K19" s="447"/>
      <c r="L19" s="453">
        <v>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6182162</v>
      </c>
      <c r="BO19" s="384"/>
      <c r="BP19" s="384"/>
      <c r="BQ19" s="384"/>
      <c r="BR19" s="384"/>
      <c r="BS19" s="384"/>
      <c r="BT19" s="384"/>
      <c r="BU19" s="385"/>
      <c r="BV19" s="383">
        <v>7470471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 customHeight="1" thickBot="1">
      <c r="A20" s="138"/>
      <c r="B20" s="445" t="s">
        <v>143</v>
      </c>
      <c r="C20" s="446"/>
      <c r="D20" s="446"/>
      <c r="E20" s="447"/>
      <c r="F20" s="447"/>
      <c r="G20" s="447"/>
      <c r="H20" s="447"/>
      <c r="I20" s="447"/>
      <c r="J20" s="447"/>
      <c r="K20" s="447"/>
      <c r="L20" s="453">
        <v>3348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11000754</v>
      </c>
      <c r="BO23" s="384"/>
      <c r="BP23" s="384"/>
      <c r="BQ23" s="384"/>
      <c r="BR23" s="384"/>
      <c r="BS23" s="384"/>
      <c r="BT23" s="384"/>
      <c r="BU23" s="385"/>
      <c r="BV23" s="383">
        <v>10383201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 customHeight="1" thickBot="1">
      <c r="A24" s="138"/>
      <c r="B24" s="415"/>
      <c r="C24" s="416"/>
      <c r="D24" s="417"/>
      <c r="E24" s="356" t="s">
        <v>152</v>
      </c>
      <c r="F24" s="357"/>
      <c r="G24" s="357"/>
      <c r="H24" s="357"/>
      <c r="I24" s="357"/>
      <c r="J24" s="357"/>
      <c r="K24" s="358"/>
      <c r="L24" s="359">
        <v>1</v>
      </c>
      <c r="M24" s="360"/>
      <c r="N24" s="360"/>
      <c r="O24" s="360"/>
      <c r="P24" s="361"/>
      <c r="Q24" s="359">
        <v>7400</v>
      </c>
      <c r="R24" s="360"/>
      <c r="S24" s="360"/>
      <c r="T24" s="360"/>
      <c r="U24" s="360"/>
      <c r="V24" s="361"/>
      <c r="W24" s="425"/>
      <c r="X24" s="416"/>
      <c r="Y24" s="417"/>
      <c r="Z24" s="356" t="s">
        <v>153</v>
      </c>
      <c r="AA24" s="357"/>
      <c r="AB24" s="357"/>
      <c r="AC24" s="357"/>
      <c r="AD24" s="357"/>
      <c r="AE24" s="357"/>
      <c r="AF24" s="357"/>
      <c r="AG24" s="358"/>
      <c r="AH24" s="359">
        <v>128</v>
      </c>
      <c r="AI24" s="360"/>
      <c r="AJ24" s="360"/>
      <c r="AK24" s="360"/>
      <c r="AL24" s="361"/>
      <c r="AM24" s="359">
        <v>417280</v>
      </c>
      <c r="AN24" s="360"/>
      <c r="AO24" s="360"/>
      <c r="AP24" s="360"/>
      <c r="AQ24" s="360"/>
      <c r="AR24" s="361"/>
      <c r="AS24" s="359">
        <v>3260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10763279</v>
      </c>
      <c r="BO24" s="384"/>
      <c r="BP24" s="384"/>
      <c r="BQ24" s="384"/>
      <c r="BR24" s="384"/>
      <c r="BS24" s="384"/>
      <c r="BT24" s="384"/>
      <c r="BU24" s="385"/>
      <c r="BV24" s="383">
        <v>9982671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 customHeight="1">
      <c r="A25" s="138"/>
      <c r="B25" s="415"/>
      <c r="C25" s="416"/>
      <c r="D25" s="417"/>
      <c r="E25" s="356" t="s">
        <v>155</v>
      </c>
      <c r="F25" s="357"/>
      <c r="G25" s="357"/>
      <c r="H25" s="357"/>
      <c r="I25" s="357"/>
      <c r="J25" s="357"/>
      <c r="K25" s="358"/>
      <c r="L25" s="359">
        <v>1</v>
      </c>
      <c r="M25" s="360"/>
      <c r="N25" s="360"/>
      <c r="O25" s="360"/>
      <c r="P25" s="361"/>
      <c r="Q25" s="359">
        <v>6100</v>
      </c>
      <c r="R25" s="360"/>
      <c r="S25" s="360"/>
      <c r="T25" s="360"/>
      <c r="U25" s="360"/>
      <c r="V25" s="361"/>
      <c r="W25" s="425"/>
      <c r="X25" s="416"/>
      <c r="Y25" s="417"/>
      <c r="Z25" s="356" t="s">
        <v>156</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690146</v>
      </c>
      <c r="BO25" s="379"/>
      <c r="BP25" s="379"/>
      <c r="BQ25" s="379"/>
      <c r="BR25" s="379"/>
      <c r="BS25" s="379"/>
      <c r="BT25" s="379"/>
      <c r="BU25" s="380"/>
      <c r="BV25" s="378">
        <v>479070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 customHeight="1">
      <c r="A26" s="138"/>
      <c r="B26" s="415"/>
      <c r="C26" s="416"/>
      <c r="D26" s="417"/>
      <c r="E26" s="356" t="s">
        <v>158</v>
      </c>
      <c r="F26" s="357"/>
      <c r="G26" s="357"/>
      <c r="H26" s="357"/>
      <c r="I26" s="357"/>
      <c r="J26" s="357"/>
      <c r="K26" s="358"/>
      <c r="L26" s="359">
        <v>1</v>
      </c>
      <c r="M26" s="360"/>
      <c r="N26" s="360"/>
      <c r="O26" s="360"/>
      <c r="P26" s="361"/>
      <c r="Q26" s="359">
        <v>5600</v>
      </c>
      <c r="R26" s="360"/>
      <c r="S26" s="360"/>
      <c r="T26" s="360"/>
      <c r="U26" s="360"/>
      <c r="V26" s="361"/>
      <c r="W26" s="425"/>
      <c r="X26" s="416"/>
      <c r="Y26" s="417"/>
      <c r="Z26" s="356" t="s">
        <v>159</v>
      </c>
      <c r="AA26" s="438"/>
      <c r="AB26" s="438"/>
      <c r="AC26" s="438"/>
      <c r="AD26" s="438"/>
      <c r="AE26" s="438"/>
      <c r="AF26" s="438"/>
      <c r="AG26" s="439"/>
      <c r="AH26" s="359">
        <v>2</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 customHeight="1" thickBot="1">
      <c r="A27" s="138"/>
      <c r="B27" s="415"/>
      <c r="C27" s="416"/>
      <c r="D27" s="417"/>
      <c r="E27" s="356" t="s">
        <v>162</v>
      </c>
      <c r="F27" s="357"/>
      <c r="G27" s="357"/>
      <c r="H27" s="357"/>
      <c r="I27" s="357"/>
      <c r="J27" s="357"/>
      <c r="K27" s="358"/>
      <c r="L27" s="359">
        <v>1</v>
      </c>
      <c r="M27" s="360"/>
      <c r="N27" s="360"/>
      <c r="O27" s="360"/>
      <c r="P27" s="361"/>
      <c r="Q27" s="359">
        <v>2780</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53621</v>
      </c>
      <c r="BO27" s="387"/>
      <c r="BP27" s="387"/>
      <c r="BQ27" s="387"/>
      <c r="BR27" s="387"/>
      <c r="BS27" s="387"/>
      <c r="BT27" s="387"/>
      <c r="BU27" s="388"/>
      <c r="BV27" s="386">
        <v>53583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 customHeight="1">
      <c r="A28" s="138"/>
      <c r="B28" s="415"/>
      <c r="C28" s="416"/>
      <c r="D28" s="417"/>
      <c r="E28" s="356" t="s">
        <v>165</v>
      </c>
      <c r="F28" s="357"/>
      <c r="G28" s="357"/>
      <c r="H28" s="357"/>
      <c r="I28" s="357"/>
      <c r="J28" s="357"/>
      <c r="K28" s="358"/>
      <c r="L28" s="359">
        <v>1</v>
      </c>
      <c r="M28" s="360"/>
      <c r="N28" s="360"/>
      <c r="O28" s="360"/>
      <c r="P28" s="361"/>
      <c r="Q28" s="359">
        <v>2230</v>
      </c>
      <c r="R28" s="360"/>
      <c r="S28" s="360"/>
      <c r="T28" s="360"/>
      <c r="U28" s="360"/>
      <c r="V28" s="361"/>
      <c r="W28" s="425"/>
      <c r="X28" s="416"/>
      <c r="Y28" s="417"/>
      <c r="Z28" s="356" t="s">
        <v>166</v>
      </c>
      <c r="AA28" s="357"/>
      <c r="AB28" s="357"/>
      <c r="AC28" s="357"/>
      <c r="AD28" s="357"/>
      <c r="AE28" s="357"/>
      <c r="AF28" s="357"/>
      <c r="AG28" s="358"/>
      <c r="AH28" s="359">
        <v>14</v>
      </c>
      <c r="AI28" s="360"/>
      <c r="AJ28" s="360"/>
      <c r="AK28" s="360"/>
      <c r="AL28" s="361"/>
      <c r="AM28" s="359">
        <v>33950</v>
      </c>
      <c r="AN28" s="360"/>
      <c r="AO28" s="360"/>
      <c r="AP28" s="360"/>
      <c r="AQ28" s="360"/>
      <c r="AR28" s="361"/>
      <c r="AS28" s="359">
        <v>2425</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2721119</v>
      </c>
      <c r="BO28" s="379"/>
      <c r="BP28" s="379"/>
      <c r="BQ28" s="379"/>
      <c r="BR28" s="379"/>
      <c r="BS28" s="379"/>
      <c r="BT28" s="379"/>
      <c r="BU28" s="380"/>
      <c r="BV28" s="378">
        <v>2473941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 customHeight="1">
      <c r="A29" s="138"/>
      <c r="B29" s="415"/>
      <c r="C29" s="416"/>
      <c r="D29" s="417"/>
      <c r="E29" s="356" t="s">
        <v>169</v>
      </c>
      <c r="F29" s="357"/>
      <c r="G29" s="357"/>
      <c r="H29" s="357"/>
      <c r="I29" s="357"/>
      <c r="J29" s="357"/>
      <c r="K29" s="358"/>
      <c r="L29" s="359">
        <v>11</v>
      </c>
      <c r="M29" s="360"/>
      <c r="N29" s="360"/>
      <c r="O29" s="360"/>
      <c r="P29" s="361"/>
      <c r="Q29" s="359">
        <v>1790</v>
      </c>
      <c r="R29" s="360"/>
      <c r="S29" s="360"/>
      <c r="T29" s="360"/>
      <c r="U29" s="360"/>
      <c r="V29" s="361"/>
      <c r="W29" s="426"/>
      <c r="X29" s="427"/>
      <c r="Y29" s="428"/>
      <c r="Z29" s="356" t="s">
        <v>170</v>
      </c>
      <c r="AA29" s="357"/>
      <c r="AB29" s="357"/>
      <c r="AC29" s="357"/>
      <c r="AD29" s="357"/>
      <c r="AE29" s="357"/>
      <c r="AF29" s="357"/>
      <c r="AG29" s="358"/>
      <c r="AH29" s="359">
        <v>142</v>
      </c>
      <c r="AI29" s="360"/>
      <c r="AJ29" s="360"/>
      <c r="AK29" s="360"/>
      <c r="AL29" s="361"/>
      <c r="AM29" s="359">
        <v>451230</v>
      </c>
      <c r="AN29" s="360"/>
      <c r="AO29" s="360"/>
      <c r="AP29" s="360"/>
      <c r="AQ29" s="360"/>
      <c r="AR29" s="361"/>
      <c r="AS29" s="359">
        <v>3178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911579</v>
      </c>
      <c r="BO29" s="384"/>
      <c r="BP29" s="384"/>
      <c r="BQ29" s="384"/>
      <c r="BR29" s="384"/>
      <c r="BS29" s="384"/>
      <c r="BT29" s="384"/>
      <c r="BU29" s="385"/>
      <c r="BV29" s="383">
        <v>944646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2345354</v>
      </c>
      <c r="BO30" s="387"/>
      <c r="BP30" s="387"/>
      <c r="BQ30" s="387"/>
      <c r="BR30" s="387"/>
      <c r="BS30" s="387"/>
      <c r="BT30" s="387"/>
      <c r="BU30" s="388"/>
      <c r="BV30" s="386">
        <v>2301082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6"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6"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6"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99999999999997"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十勝環境複合事務組合（一般会計）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99999999999997" customHeight="1">
      <c r="A35" s="138"/>
      <c r="B35" s="164"/>
      <c r="C35" s="343">
        <f>IF(E35="","",C34+1)</f>
        <v>2</v>
      </c>
      <c r="D35" s="343"/>
      <c r="E35" s="342" t="str">
        <f>IF('各会計、関係団体の財政状況及び健全化判断比率'!B8="","",'各会計、関係団体の財政状況及び健全化判断比率'!B8)</f>
        <v>足寄都市計画足寄市街地区土地区画整理事業特別会計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国民健康保険病院事業会計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十勝環境複合事務組合（余熱利用事業会計）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99999999999997"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池北三町行政事務組合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99999999999997"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99999999999997"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99999999999997"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99999999999997"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99999999999997"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99999999999997"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99999999999997"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6"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6"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4.95" customHeight="1"/>
    <row r="2" ht="14.95" customHeight="1"/>
    <row r="3" ht="14.95" customHeight="1"/>
    <row r="4" ht="14.95" customHeight="1"/>
    <row r="5" ht="14.95" customHeight="1"/>
    <row r="6" ht="14.95" customHeight="1"/>
    <row r="7" ht="14.95" customHeight="1"/>
    <row r="8" ht="14.95" customHeight="1"/>
    <row r="9" ht="14.95" customHeight="1"/>
    <row r="10" ht="14.95" customHeight="1"/>
    <row r="11" ht="14.95" customHeight="1"/>
    <row r="12" ht="14.95" customHeight="1"/>
    <row r="13" ht="14.95" customHeight="1"/>
    <row r="14" ht="14.95" customHeight="1"/>
    <row r="15" ht="14.95" customHeight="1"/>
    <row r="16" ht="14.95" customHeight="1"/>
    <row r="17" ht="14.95" customHeight="1"/>
    <row r="18" ht="14.95" customHeight="1"/>
    <row r="19" ht="14.95" customHeight="1"/>
    <row r="20" ht="14.95" customHeight="1"/>
    <row r="21" ht="14.95" customHeight="1"/>
    <row r="22" ht="14.95" customHeight="1"/>
    <row r="23" ht="14.95" customHeight="1"/>
    <row r="24" ht="14.95" customHeight="1"/>
    <row r="25" ht="14.95" customHeight="1"/>
    <row r="26" ht="14.95" customHeight="1"/>
    <row r="27" ht="14.95" customHeight="1"/>
    <row r="28" ht="14.95" customHeight="1"/>
    <row r="29" ht="14.95" customHeight="1"/>
    <row r="30" ht="14.95" customHeight="1"/>
    <row r="31" ht="14.95" customHeight="1"/>
    <row r="32" ht="14.95" customHeight="1"/>
    <row r="33" spans="2:13" ht="14.95" customHeight="1"/>
    <row r="34" spans="2:13" ht="14.95" customHeight="1"/>
    <row r="35" spans="2:13" ht="14.95" customHeight="1"/>
    <row r="36" spans="2:13" ht="14.95" customHeight="1"/>
    <row r="37" spans="2:13" ht="14.95" customHeight="1"/>
    <row r="38" spans="2:13" ht="14.95" customHeight="1"/>
    <row r="39" spans="2:13" ht="27.7" customHeight="1" thickBot="1">
      <c r="M39" s="73" t="s">
        <v>9</v>
      </c>
    </row>
    <row r="40" spans="2:13" ht="27.7" customHeight="1" thickBot="1">
      <c r="B40" s="74" t="s">
        <v>10</v>
      </c>
      <c r="C40" s="75"/>
      <c r="D40" s="75"/>
      <c r="E40" s="76"/>
      <c r="F40" s="76"/>
      <c r="G40" s="76"/>
      <c r="H40" s="77" t="s">
        <v>2</v>
      </c>
      <c r="I40" s="78" t="s">
        <v>516</v>
      </c>
      <c r="J40" s="79" t="s">
        <v>517</v>
      </c>
      <c r="K40" s="79" t="s">
        <v>518</v>
      </c>
      <c r="L40" s="79" t="s">
        <v>519</v>
      </c>
      <c r="M40" s="80" t="s">
        <v>520</v>
      </c>
    </row>
    <row r="41" spans="2:13" ht="27.7" customHeight="1">
      <c r="B41" s="1181" t="s">
        <v>24</v>
      </c>
      <c r="C41" s="1182"/>
      <c r="D41" s="81"/>
      <c r="E41" s="1183" t="s">
        <v>25</v>
      </c>
      <c r="F41" s="1183"/>
      <c r="G41" s="1183"/>
      <c r="H41" s="1184"/>
      <c r="I41" s="82">
        <v>10173</v>
      </c>
      <c r="J41" s="83">
        <v>9795</v>
      </c>
      <c r="K41" s="83">
        <v>10124</v>
      </c>
      <c r="L41" s="83">
        <v>10383</v>
      </c>
      <c r="M41" s="84">
        <v>11001</v>
      </c>
    </row>
    <row r="42" spans="2:13" ht="27.7" customHeight="1">
      <c r="B42" s="1171"/>
      <c r="C42" s="1172"/>
      <c r="D42" s="85"/>
      <c r="E42" s="1175" t="s">
        <v>26</v>
      </c>
      <c r="F42" s="1175"/>
      <c r="G42" s="1175"/>
      <c r="H42" s="1176"/>
      <c r="I42" s="86" t="s">
        <v>478</v>
      </c>
      <c r="J42" s="87" t="s">
        <v>478</v>
      </c>
      <c r="K42" s="87" t="s">
        <v>478</v>
      </c>
      <c r="L42" s="87" t="s">
        <v>478</v>
      </c>
      <c r="M42" s="88" t="s">
        <v>478</v>
      </c>
    </row>
    <row r="43" spans="2:13" ht="27.7" customHeight="1">
      <c r="B43" s="1171"/>
      <c r="C43" s="1172"/>
      <c r="D43" s="85"/>
      <c r="E43" s="1175" t="s">
        <v>27</v>
      </c>
      <c r="F43" s="1175"/>
      <c r="G43" s="1175"/>
      <c r="H43" s="1176"/>
      <c r="I43" s="86">
        <v>2838</v>
      </c>
      <c r="J43" s="87">
        <v>2678</v>
      </c>
      <c r="K43" s="87">
        <v>2646</v>
      </c>
      <c r="L43" s="87">
        <v>2552</v>
      </c>
      <c r="M43" s="88">
        <v>2479</v>
      </c>
    </row>
    <row r="44" spans="2:13" ht="27.7" customHeight="1">
      <c r="B44" s="1171"/>
      <c r="C44" s="1172"/>
      <c r="D44" s="85"/>
      <c r="E44" s="1175" t="s">
        <v>28</v>
      </c>
      <c r="F44" s="1175"/>
      <c r="G44" s="1175"/>
      <c r="H44" s="1176"/>
      <c r="I44" s="86">
        <v>623</v>
      </c>
      <c r="J44" s="87">
        <v>546</v>
      </c>
      <c r="K44" s="87">
        <v>469</v>
      </c>
      <c r="L44" s="87">
        <v>392</v>
      </c>
      <c r="M44" s="88">
        <v>313</v>
      </c>
    </row>
    <row r="45" spans="2:13" ht="27.7" customHeight="1">
      <c r="B45" s="1171"/>
      <c r="C45" s="1172"/>
      <c r="D45" s="85"/>
      <c r="E45" s="1175" t="s">
        <v>29</v>
      </c>
      <c r="F45" s="1175"/>
      <c r="G45" s="1175"/>
      <c r="H45" s="1176"/>
      <c r="I45" s="86">
        <v>2036</v>
      </c>
      <c r="J45" s="87">
        <v>1993</v>
      </c>
      <c r="K45" s="87">
        <v>1960</v>
      </c>
      <c r="L45" s="87">
        <v>1894</v>
      </c>
      <c r="M45" s="88">
        <v>1725</v>
      </c>
    </row>
    <row r="46" spans="2:13" ht="27.7" customHeight="1">
      <c r="B46" s="1171"/>
      <c r="C46" s="1172"/>
      <c r="D46" s="85"/>
      <c r="E46" s="1175" t="s">
        <v>30</v>
      </c>
      <c r="F46" s="1175"/>
      <c r="G46" s="1175"/>
      <c r="H46" s="1176"/>
      <c r="I46" s="86">
        <v>29</v>
      </c>
      <c r="J46" s="87">
        <v>21</v>
      </c>
      <c r="K46" s="87" t="s">
        <v>478</v>
      </c>
      <c r="L46" s="87" t="s">
        <v>478</v>
      </c>
      <c r="M46" s="88" t="s">
        <v>478</v>
      </c>
    </row>
    <row r="47" spans="2:13" ht="27.7" customHeight="1">
      <c r="B47" s="1171"/>
      <c r="C47" s="1172"/>
      <c r="D47" s="85"/>
      <c r="E47" s="1175" t="s">
        <v>31</v>
      </c>
      <c r="F47" s="1175"/>
      <c r="G47" s="1175"/>
      <c r="H47" s="1176"/>
      <c r="I47" s="86" t="s">
        <v>478</v>
      </c>
      <c r="J47" s="87" t="s">
        <v>478</v>
      </c>
      <c r="K47" s="87" t="s">
        <v>478</v>
      </c>
      <c r="L47" s="87" t="s">
        <v>478</v>
      </c>
      <c r="M47" s="88" t="s">
        <v>478</v>
      </c>
    </row>
    <row r="48" spans="2:13" ht="27.7" customHeight="1">
      <c r="B48" s="1173"/>
      <c r="C48" s="1174"/>
      <c r="D48" s="85"/>
      <c r="E48" s="1175" t="s">
        <v>32</v>
      </c>
      <c r="F48" s="1175"/>
      <c r="G48" s="1175"/>
      <c r="H48" s="1176"/>
      <c r="I48" s="86" t="s">
        <v>478</v>
      </c>
      <c r="J48" s="87" t="s">
        <v>478</v>
      </c>
      <c r="K48" s="87" t="s">
        <v>478</v>
      </c>
      <c r="L48" s="87" t="s">
        <v>478</v>
      </c>
      <c r="M48" s="88" t="s">
        <v>478</v>
      </c>
    </row>
    <row r="49" spans="2:13" ht="27.7" customHeight="1">
      <c r="B49" s="1169" t="s">
        <v>33</v>
      </c>
      <c r="C49" s="1170"/>
      <c r="D49" s="89"/>
      <c r="E49" s="1175" t="s">
        <v>34</v>
      </c>
      <c r="F49" s="1175"/>
      <c r="G49" s="1175"/>
      <c r="H49" s="1176"/>
      <c r="I49" s="86">
        <v>4796</v>
      </c>
      <c r="J49" s="87">
        <v>5318</v>
      </c>
      <c r="K49" s="87">
        <v>6124</v>
      </c>
      <c r="L49" s="87">
        <v>5798</v>
      </c>
      <c r="M49" s="88">
        <v>6059</v>
      </c>
    </row>
    <row r="50" spans="2:13" ht="27.7" customHeight="1">
      <c r="B50" s="1171"/>
      <c r="C50" s="1172"/>
      <c r="D50" s="85"/>
      <c r="E50" s="1175" t="s">
        <v>35</v>
      </c>
      <c r="F50" s="1175"/>
      <c r="G50" s="1175"/>
      <c r="H50" s="1176"/>
      <c r="I50" s="86">
        <v>1147</v>
      </c>
      <c r="J50" s="87">
        <v>1067</v>
      </c>
      <c r="K50" s="87">
        <v>925</v>
      </c>
      <c r="L50" s="87">
        <v>754</v>
      </c>
      <c r="M50" s="88">
        <v>749</v>
      </c>
    </row>
    <row r="51" spans="2:13" ht="27.7" customHeight="1">
      <c r="B51" s="1173"/>
      <c r="C51" s="1174"/>
      <c r="D51" s="85"/>
      <c r="E51" s="1175" t="s">
        <v>36</v>
      </c>
      <c r="F51" s="1175"/>
      <c r="G51" s="1175"/>
      <c r="H51" s="1176"/>
      <c r="I51" s="86">
        <v>8354</v>
      </c>
      <c r="J51" s="87">
        <v>8087</v>
      </c>
      <c r="K51" s="87">
        <v>8440</v>
      </c>
      <c r="L51" s="87">
        <v>8660</v>
      </c>
      <c r="M51" s="88">
        <v>9078</v>
      </c>
    </row>
    <row r="52" spans="2:13" ht="27.7" customHeight="1" thickBot="1">
      <c r="B52" s="1177" t="s">
        <v>37</v>
      </c>
      <c r="C52" s="1178"/>
      <c r="D52" s="90"/>
      <c r="E52" s="1179" t="s">
        <v>38</v>
      </c>
      <c r="F52" s="1179"/>
      <c r="G52" s="1179"/>
      <c r="H52" s="1180"/>
      <c r="I52" s="91">
        <v>1402</v>
      </c>
      <c r="J52" s="92">
        <v>561</v>
      </c>
      <c r="K52" s="92">
        <v>-291</v>
      </c>
      <c r="L52" s="92">
        <v>10</v>
      </c>
      <c r="M52" s="93">
        <v>-368</v>
      </c>
    </row>
    <row r="53" spans="2:13" ht="27.7"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2.9" hidden="1"/>
    <row r="59" spans="2:13" ht="12.9" hidden="1"/>
    <row r="60" spans="2:13" ht="12.9" hidden="1"/>
    <row r="61" spans="2:13" ht="12.9" hidden="1"/>
    <row r="62" spans="2:13" ht="12.9" hidden="1"/>
    <row r="63" spans="2:13" ht="12.9" hidden="1"/>
    <row r="64" spans="2:13" ht="12.9" hidden="1"/>
    <row r="65" ht="13.6" hidden="1" customHeight="1"/>
    <row r="66" ht="13.6" hidden="1" customHeight="1"/>
    <row r="67" ht="13.6" hidden="1" customHeight="1"/>
    <row r="68" ht="13.6" hidden="1" customHeight="1"/>
    <row r="69" ht="13.6" hidden="1" customHeight="1"/>
    <row r="70" ht="13.6" hidden="1" customHeight="1"/>
    <row r="71" ht="13.6" hidden="1" customHeight="1"/>
    <row r="72" ht="13.6" hidden="1" customHeight="1"/>
    <row r="73" ht="13.6" hidden="1" customHeight="1"/>
    <row r="74" ht="13.6" hidden="1" customHeight="1"/>
    <row r="75" ht="13.6" hidden="1" customHeight="1"/>
    <row r="76" ht="13.6" hidden="1" customHeight="1"/>
    <row r="77" ht="13.6" hidden="1" customHeight="1"/>
    <row r="78" ht="13.6" hidden="1" customHeight="1"/>
    <row r="79" ht="13.6" hidden="1" customHeight="1"/>
    <row r="80" ht="13.6" hidden="1" customHeight="1"/>
    <row r="81" ht="13.6" hidden="1" customHeight="1"/>
    <row r="82" ht="13.6" hidden="1" customHeight="1"/>
    <row r="83" ht="13.6" hidden="1" customHeight="1"/>
    <row r="84" ht="13.6" hidden="1" customHeight="1"/>
    <row r="85" ht="13.6"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2.9"/>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407809</v>
      </c>
      <c r="E3" s="116"/>
      <c r="F3" s="117">
        <v>192544</v>
      </c>
      <c r="G3" s="118"/>
      <c r="H3" s="119"/>
    </row>
    <row r="4" spans="1:8">
      <c r="A4" s="120"/>
      <c r="B4" s="121"/>
      <c r="C4" s="122"/>
      <c r="D4" s="123">
        <v>136882</v>
      </c>
      <c r="E4" s="124"/>
      <c r="F4" s="125">
        <v>82235</v>
      </c>
      <c r="G4" s="126"/>
      <c r="H4" s="127"/>
    </row>
    <row r="5" spans="1:8">
      <c r="A5" s="108" t="s">
        <v>510</v>
      </c>
      <c r="B5" s="113"/>
      <c r="C5" s="114"/>
      <c r="D5" s="115">
        <v>235211</v>
      </c>
      <c r="E5" s="116"/>
      <c r="F5" s="117">
        <v>146140</v>
      </c>
      <c r="G5" s="118"/>
      <c r="H5" s="119"/>
    </row>
    <row r="6" spans="1:8">
      <c r="A6" s="120"/>
      <c r="B6" s="121"/>
      <c r="C6" s="122"/>
      <c r="D6" s="123">
        <v>101048</v>
      </c>
      <c r="E6" s="124"/>
      <c r="F6" s="125">
        <v>75451</v>
      </c>
      <c r="G6" s="126"/>
      <c r="H6" s="127"/>
    </row>
    <row r="7" spans="1:8">
      <c r="A7" s="108" t="s">
        <v>511</v>
      </c>
      <c r="B7" s="113"/>
      <c r="C7" s="114"/>
      <c r="D7" s="115">
        <v>341705</v>
      </c>
      <c r="E7" s="116"/>
      <c r="F7" s="117">
        <v>146641</v>
      </c>
      <c r="G7" s="118"/>
      <c r="H7" s="119"/>
    </row>
    <row r="8" spans="1:8">
      <c r="A8" s="120"/>
      <c r="B8" s="121"/>
      <c r="C8" s="122"/>
      <c r="D8" s="123">
        <v>99134</v>
      </c>
      <c r="E8" s="124"/>
      <c r="F8" s="125">
        <v>68142</v>
      </c>
      <c r="G8" s="126"/>
      <c r="H8" s="127"/>
    </row>
    <row r="9" spans="1:8">
      <c r="A9" s="108" t="s">
        <v>512</v>
      </c>
      <c r="B9" s="113"/>
      <c r="C9" s="114"/>
      <c r="D9" s="115">
        <v>418389</v>
      </c>
      <c r="E9" s="116"/>
      <c r="F9" s="117">
        <v>174587</v>
      </c>
      <c r="G9" s="118"/>
      <c r="H9" s="119"/>
    </row>
    <row r="10" spans="1:8">
      <c r="A10" s="120"/>
      <c r="B10" s="121"/>
      <c r="C10" s="122"/>
      <c r="D10" s="123">
        <v>208377</v>
      </c>
      <c r="E10" s="124"/>
      <c r="F10" s="125">
        <v>79695</v>
      </c>
      <c r="G10" s="126"/>
      <c r="H10" s="127"/>
    </row>
    <row r="11" spans="1:8">
      <c r="A11" s="108" t="s">
        <v>513</v>
      </c>
      <c r="B11" s="113"/>
      <c r="C11" s="114"/>
      <c r="D11" s="115">
        <v>385034</v>
      </c>
      <c r="E11" s="116"/>
      <c r="F11" s="117">
        <v>175675</v>
      </c>
      <c r="G11" s="118"/>
      <c r="H11" s="119"/>
    </row>
    <row r="12" spans="1:8">
      <c r="A12" s="120"/>
      <c r="B12" s="121"/>
      <c r="C12" s="128"/>
      <c r="D12" s="123">
        <v>222733</v>
      </c>
      <c r="E12" s="124"/>
      <c r="F12" s="125">
        <v>87698</v>
      </c>
      <c r="G12" s="126"/>
      <c r="H12" s="127"/>
    </row>
    <row r="13" spans="1:8">
      <c r="A13" s="108"/>
      <c r="B13" s="113"/>
      <c r="C13" s="129"/>
      <c r="D13" s="130">
        <v>357630</v>
      </c>
      <c r="E13" s="131"/>
      <c r="F13" s="132">
        <v>167117</v>
      </c>
      <c r="G13" s="133"/>
      <c r="H13" s="119"/>
    </row>
    <row r="14" spans="1:8">
      <c r="A14" s="120"/>
      <c r="B14" s="121"/>
      <c r="C14" s="122"/>
      <c r="D14" s="123">
        <v>153635</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2.21</v>
      </c>
      <c r="C19" s="134">
        <f>ROUND(VALUE(SUBSTITUTE(実質収支比率等に係る経年分析!G$48,"▲","-")),2)</f>
        <v>2.76</v>
      </c>
      <c r="D19" s="134">
        <f>ROUND(VALUE(SUBSTITUTE(実質収支比率等に係る経年分析!H$48,"▲","-")),2)</f>
        <v>1.71</v>
      </c>
      <c r="E19" s="134">
        <f>ROUND(VALUE(SUBSTITUTE(実質収支比率等に係る経年分析!I$48,"▲","-")),2)</f>
        <v>3.46</v>
      </c>
      <c r="F19" s="134">
        <f>ROUND(VALUE(SUBSTITUTE(実質収支比率等に係る経年分析!J$48,"▲","-")),2)</f>
        <v>3.56</v>
      </c>
    </row>
    <row r="20" spans="1:11">
      <c r="A20" s="134" t="s">
        <v>43</v>
      </c>
      <c r="B20" s="134">
        <f>ROUND(VALUE(SUBSTITUTE(実質収支比率等に係る経年分析!F$47,"▲","-")),2)</f>
        <v>34.93</v>
      </c>
      <c r="C20" s="134">
        <f>ROUND(VALUE(SUBSTITUTE(実質収支比率等に係る経年分析!G$47,"▲","-")),2)</f>
        <v>46.35</v>
      </c>
      <c r="D20" s="134">
        <f>ROUND(VALUE(SUBSTITUTE(実質収支比率等に係る経年分析!H$47,"▲","-")),2)</f>
        <v>58.49</v>
      </c>
      <c r="E20" s="134">
        <f>ROUND(VALUE(SUBSTITUTE(実質収支比率等に係る経年分析!I$47,"▲","-")),2)</f>
        <v>43.19</v>
      </c>
      <c r="F20" s="134">
        <f>ROUND(VALUE(SUBSTITUTE(実質収支比率等に係る経年分析!J$47,"▲","-")),2)</f>
        <v>50.03</v>
      </c>
    </row>
    <row r="21" spans="1:11">
      <c r="A21" s="134" t="s">
        <v>44</v>
      </c>
      <c r="B21" s="134">
        <f>IF(ISNUMBER(VALUE(SUBSTITUTE(実質収支比率等に係る経年分析!F$49,"▲","-"))),ROUND(VALUE(SUBSTITUTE(実質収支比率等に係る経年分析!F$49,"▲","-")),2),NA())</f>
        <v>8.15</v>
      </c>
      <c r="C21" s="134">
        <f>IF(ISNUMBER(VALUE(SUBSTITUTE(実質収支比率等に係る経年分析!G$49,"▲","-"))),ROUND(VALUE(SUBSTITUTE(実質収支比率等に係る経年分析!G$49,"▲","-")),2),NA())</f>
        <v>10.69</v>
      </c>
      <c r="D21" s="134">
        <f>IF(ISNUMBER(VALUE(SUBSTITUTE(実質収支比率等に係る経年分析!H$49,"▲","-"))),ROUND(VALUE(SUBSTITUTE(実質収支比率等に係る経年分析!H$49,"▲","-")),2),NA())</f>
        <v>11.78</v>
      </c>
      <c r="E21" s="134">
        <f>IF(ISNUMBER(VALUE(SUBSTITUTE(実質収支比率等に係る経年分析!I$49,"▲","-"))),ROUND(VALUE(SUBSTITUTE(実質収支比率等に係る経年分析!I$49,"▲","-")),2),NA())</f>
        <v>-15.74</v>
      </c>
      <c r="F21" s="134">
        <f>IF(ISNUMBER(VALUE(SUBSTITUTE(実質収支比率等に係る経年分析!J$49,"▲","-"))),ROUND(VALUE(SUBSTITUTE(実質収支比率等に係る経年分析!J$49,"▲","-")),2),NA())</f>
        <v>4.6399999999999997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2.2599999999999998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3.62</v>
      </c>
    </row>
    <row r="34" spans="1:16">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3.97</v>
      </c>
    </row>
    <row r="35" spans="1:16">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5.68</v>
      </c>
    </row>
    <row r="36" spans="1:16">
      <c r="A36" s="135" t="str">
        <f>IF(連結実質赤字比率に係る赤字・黒字の構成分析!C$34="",NA(),連結実質赤字比率に係る赤字・黒字の構成分析!C$34)</f>
        <v>足寄都市計画足寄市街地区土地区画整理事業特別会計</v>
      </c>
      <c r="B36" s="135">
        <f>IF(ROUND(VALUE(SUBSTITUTE(連結実質赤字比率に係る赤字・黒字の構成分析!F$34,"▲", "-")), 2) &lt; 0, ABS(ROUND(VALUE(SUBSTITUTE(連結実質赤字比率に係る赤字・黒字の構成分析!F$34,"▲", "-")), 2)), NA())</f>
        <v>0.06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0.06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1051</v>
      </c>
      <c r="E42" s="136"/>
      <c r="F42" s="136"/>
      <c r="G42" s="136">
        <f>'実質公債費比率（分子）の構造'!L$52</f>
        <v>1016</v>
      </c>
      <c r="H42" s="136"/>
      <c r="I42" s="136"/>
      <c r="J42" s="136">
        <f>'実質公債費比率（分子）の構造'!M$52</f>
        <v>983</v>
      </c>
      <c r="K42" s="136"/>
      <c r="L42" s="136"/>
      <c r="M42" s="136">
        <f>'実質公債費比率（分子）の構造'!N$52</f>
        <v>927</v>
      </c>
      <c r="N42" s="136"/>
      <c r="O42" s="136"/>
      <c r="P42" s="136">
        <f>'実質公債費比率（分子）の構造'!O$52</f>
        <v>980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21</v>
      </c>
      <c r="F44" s="136"/>
      <c r="G44" s="136"/>
      <c r="H44" s="136">
        <f>'実質公債費比率（分子）の構造'!M$50</f>
        <v>13</v>
      </c>
      <c r="I44" s="136"/>
      <c r="J44" s="136"/>
      <c r="K44" s="136">
        <f>'実質公債費比率（分子）の構造'!N$50</f>
        <v>11</v>
      </c>
      <c r="L44" s="136"/>
      <c r="M44" s="136"/>
      <c r="N44" s="136">
        <f>'実質公債費比率（分子）の構造'!O$50</f>
        <v>4</v>
      </c>
      <c r="O44" s="136"/>
      <c r="P44" s="136"/>
    </row>
    <row r="45" spans="1:16">
      <c r="A45" s="136" t="s">
        <v>54</v>
      </c>
      <c r="B45" s="136">
        <f>'実質公債費比率（分子）の構造'!K$49</f>
        <v>87</v>
      </c>
      <c r="C45" s="136"/>
      <c r="D45" s="136"/>
      <c r="E45" s="136">
        <f>'実質公債費比率（分子）の構造'!L$49</f>
        <v>85</v>
      </c>
      <c r="F45" s="136"/>
      <c r="G45" s="136"/>
      <c r="H45" s="136">
        <f>'実質公債費比率（分子）の構造'!M$49</f>
        <v>85</v>
      </c>
      <c r="I45" s="136"/>
      <c r="J45" s="136"/>
      <c r="K45" s="136">
        <f>'実質公債費比率（分子）の構造'!N$49</f>
        <v>85</v>
      </c>
      <c r="L45" s="136"/>
      <c r="M45" s="136"/>
      <c r="N45" s="136">
        <f>'実質公債費比率（分子）の構造'!O$49</f>
        <v>85</v>
      </c>
      <c r="O45" s="136"/>
      <c r="P45" s="136"/>
    </row>
    <row r="46" spans="1:16">
      <c r="A46" s="136" t="s">
        <v>55</v>
      </c>
      <c r="B46" s="136">
        <f>'実質公債費比率（分子）の構造'!K$48</f>
        <v>308</v>
      </c>
      <c r="C46" s="136"/>
      <c r="D46" s="136"/>
      <c r="E46" s="136">
        <f>'実質公債費比率（分子）の構造'!L$48</f>
        <v>318</v>
      </c>
      <c r="F46" s="136"/>
      <c r="G46" s="136"/>
      <c r="H46" s="136">
        <f>'実質公債費比率（分子）の構造'!M$48</f>
        <v>304</v>
      </c>
      <c r="I46" s="136"/>
      <c r="J46" s="136"/>
      <c r="K46" s="136">
        <f>'実質公債費比率（分子）の構造'!N$48</f>
        <v>237</v>
      </c>
      <c r="L46" s="136"/>
      <c r="M46" s="136"/>
      <c r="N46" s="136">
        <f>'実質公債費比率（分子）の構造'!O$48</f>
        <v>203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1395</v>
      </c>
      <c r="C49" s="136"/>
      <c r="D49" s="136"/>
      <c r="E49" s="136">
        <f>'実質公債費比率（分子）の構造'!L$45</f>
        <v>1231</v>
      </c>
      <c r="F49" s="136"/>
      <c r="G49" s="136"/>
      <c r="H49" s="136">
        <f>'実質公債費比率（分子）の構造'!M$45</f>
        <v>1154</v>
      </c>
      <c r="I49" s="136"/>
      <c r="J49" s="136"/>
      <c r="K49" s="136">
        <f>'実質公債費比率（分子）の構造'!N$45</f>
        <v>1072</v>
      </c>
      <c r="L49" s="136"/>
      <c r="M49" s="136"/>
      <c r="N49" s="136">
        <f>'実質公債費比率（分子）の構造'!O$45</f>
        <v>1052</v>
      </c>
      <c r="O49" s="136"/>
      <c r="P49" s="136"/>
    </row>
    <row r="50" spans="1:16">
      <c r="A50" s="136" t="s">
        <v>59</v>
      </c>
      <c r="B50" s="136" t="e">
        <f>NA()</f>
        <v>#N/A</v>
      </c>
      <c r="C50" s="136">
        <f>IF(ISNUMBER('実質公債費比率（分子）の構造'!K$53),'実質公債費比率（分子）の構造'!K$53,NA())</f>
        <v>748</v>
      </c>
      <c r="D50" s="136" t="e">
        <f>NA()</f>
        <v>#N/A</v>
      </c>
      <c r="E50" s="136" t="e">
        <f>NA()</f>
        <v>#N/A</v>
      </c>
      <c r="F50" s="136">
        <f>IF(ISNUMBER('実質公債費比率（分子）の構造'!L$53),'実質公債費比率（分子）の構造'!L$53,NA())</f>
        <v>639</v>
      </c>
      <c r="G50" s="136" t="e">
        <f>NA()</f>
        <v>#N/A</v>
      </c>
      <c r="H50" s="136" t="e">
        <f>NA()</f>
        <v>#N/A</v>
      </c>
      <c r="I50" s="136">
        <f>IF(ISNUMBER('実質公債費比率（分子）の構造'!M$53),'実質公債費比率（分子）の構造'!M$53,NA())</f>
        <v>573</v>
      </c>
      <c r="J50" s="136" t="e">
        <f>NA()</f>
        <v>#N/A</v>
      </c>
      <c r="K50" s="136" t="e">
        <f>NA()</f>
        <v>#N/A</v>
      </c>
      <c r="L50" s="136">
        <f>IF(ISNUMBER('実質公債費比率（分子）の構造'!N$53),'実質公債費比率（分子）の構造'!N$53,NA())</f>
        <v>478</v>
      </c>
      <c r="M50" s="136" t="e">
        <f>NA()</f>
        <v>#N/A</v>
      </c>
      <c r="N50" s="136" t="e">
        <f>NA()</f>
        <v>#N/A</v>
      </c>
      <c r="O50" s="136">
        <f>IF(ISNUMBER('実質公債費比率（分子）の構造'!O$53),'実質公債費比率（分子）の構造'!O$53,NA())</f>
        <v>364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8354</v>
      </c>
      <c r="E56" s="135"/>
      <c r="F56" s="135"/>
      <c r="G56" s="135">
        <f>'将来負担比率（分子）の構造'!J$51</f>
        <v>8087</v>
      </c>
      <c r="H56" s="135"/>
      <c r="I56" s="135"/>
      <c r="J56" s="135">
        <f>'将来負担比率（分子）の構造'!K$51</f>
        <v>8440</v>
      </c>
      <c r="K56" s="135"/>
      <c r="L56" s="135"/>
      <c r="M56" s="135">
        <f>'将来負担比率（分子）の構造'!L$51</f>
        <v>8660</v>
      </c>
      <c r="N56" s="135"/>
      <c r="O56" s="135"/>
      <c r="P56" s="135">
        <f>'将来負担比率（分子）の構造'!M$51</f>
        <v>9078</v>
      </c>
    </row>
    <row r="57" spans="1:16">
      <c r="A57" s="135" t="s">
        <v>35</v>
      </c>
      <c r="B57" s="135"/>
      <c r="C57" s="135"/>
      <c r="D57" s="135">
        <f>'将来負担比率（分子）の構造'!I$50</f>
        <v>1147</v>
      </c>
      <c r="E57" s="135"/>
      <c r="F57" s="135"/>
      <c r="G57" s="135">
        <f>'将来負担比率（分子）の構造'!J$50</f>
        <v>1067</v>
      </c>
      <c r="H57" s="135"/>
      <c r="I57" s="135"/>
      <c r="J57" s="135">
        <f>'将来負担比率（分子）の構造'!K$50</f>
        <v>925</v>
      </c>
      <c r="K57" s="135"/>
      <c r="L57" s="135"/>
      <c r="M57" s="135">
        <f>'将来負担比率（分子）の構造'!L$50</f>
        <v>754</v>
      </c>
      <c r="N57" s="135"/>
      <c r="O57" s="135"/>
      <c r="P57" s="135">
        <f>'将来負担比率（分子）の構造'!M$50</f>
        <v>749</v>
      </c>
    </row>
    <row r="58" spans="1:16">
      <c r="A58" s="135" t="s">
        <v>34</v>
      </c>
      <c r="B58" s="135"/>
      <c r="C58" s="135"/>
      <c r="D58" s="135">
        <f>'将来負担比率（分子）の構造'!I$49</f>
        <v>4796</v>
      </c>
      <c r="E58" s="135"/>
      <c r="F58" s="135"/>
      <c r="G58" s="135">
        <f>'将来負担比率（分子）の構造'!J$49</f>
        <v>5318</v>
      </c>
      <c r="H58" s="135"/>
      <c r="I58" s="135"/>
      <c r="J58" s="135">
        <f>'将来負担比率（分子）の構造'!K$49</f>
        <v>6124</v>
      </c>
      <c r="K58" s="135"/>
      <c r="L58" s="135"/>
      <c r="M58" s="135">
        <f>'将来負担比率（分子）の構造'!L$49</f>
        <v>5798</v>
      </c>
      <c r="N58" s="135"/>
      <c r="O58" s="135"/>
      <c r="P58" s="135">
        <f>'将来負担比率（分子）の構造'!M$49</f>
        <v>6059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29</v>
      </c>
      <c r="C61" s="135"/>
      <c r="D61" s="135"/>
      <c r="E61" s="135">
        <f>'将来負担比率（分子）の構造'!J$46</f>
        <v>21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2036</v>
      </c>
      <c r="C62" s="135"/>
      <c r="D62" s="135"/>
      <c r="E62" s="135">
        <f>'将来負担比率（分子）の構造'!J$45</f>
        <v>1993</v>
      </c>
      <c r="F62" s="135"/>
      <c r="G62" s="135"/>
      <c r="H62" s="135">
        <f>'将来負担比率（分子）の構造'!K$45</f>
        <v>1960</v>
      </c>
      <c r="I62" s="135"/>
      <c r="J62" s="135"/>
      <c r="K62" s="135">
        <f>'将来負担比率（分子）の構造'!L$45</f>
        <v>1894</v>
      </c>
      <c r="L62" s="135"/>
      <c r="M62" s="135"/>
      <c r="N62" s="135">
        <f>'将来負担比率（分子）の構造'!M$45</f>
        <v>1725</v>
      </c>
      <c r="O62" s="135"/>
      <c r="P62" s="135"/>
    </row>
    <row r="63" spans="1:16">
      <c r="A63" s="135" t="s">
        <v>28</v>
      </c>
      <c r="B63" s="135">
        <f>'将来負担比率（分子）の構造'!I$44</f>
        <v>623</v>
      </c>
      <c r="C63" s="135"/>
      <c r="D63" s="135"/>
      <c r="E63" s="135">
        <f>'将来負担比率（分子）の構造'!J$44</f>
        <v>546</v>
      </c>
      <c r="F63" s="135"/>
      <c r="G63" s="135"/>
      <c r="H63" s="135">
        <f>'将来負担比率（分子）の構造'!K$44</f>
        <v>469</v>
      </c>
      <c r="I63" s="135"/>
      <c r="J63" s="135"/>
      <c r="K63" s="135">
        <f>'将来負担比率（分子）の構造'!L$44</f>
        <v>392</v>
      </c>
      <c r="L63" s="135"/>
      <c r="M63" s="135"/>
      <c r="N63" s="135">
        <f>'将来負担比率（分子）の構造'!M$44</f>
        <v>313</v>
      </c>
      <c r="O63" s="135"/>
      <c r="P63" s="135"/>
    </row>
    <row r="64" spans="1:16">
      <c r="A64" s="135" t="s">
        <v>27</v>
      </c>
      <c r="B64" s="135">
        <f>'将来負担比率（分子）の構造'!I$43</f>
        <v>2838</v>
      </c>
      <c r="C64" s="135"/>
      <c r="D64" s="135"/>
      <c r="E64" s="135">
        <f>'将来負担比率（分子）の構造'!J$43</f>
        <v>2678</v>
      </c>
      <c r="F64" s="135"/>
      <c r="G64" s="135"/>
      <c r="H64" s="135">
        <f>'将来負担比率（分子）の構造'!K$43</f>
        <v>2646</v>
      </c>
      <c r="I64" s="135"/>
      <c r="J64" s="135"/>
      <c r="K64" s="135">
        <f>'将来負担比率（分子）の構造'!L$43</f>
        <v>2552</v>
      </c>
      <c r="L64" s="135"/>
      <c r="M64" s="135"/>
      <c r="N64" s="135">
        <f>'将来負担比率（分子）の構造'!M$43</f>
        <v>2479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10173</v>
      </c>
      <c r="C66" s="135"/>
      <c r="D66" s="135"/>
      <c r="E66" s="135">
        <f>'将来負担比率（分子）の構造'!J$41</f>
        <v>9795</v>
      </c>
      <c r="F66" s="135"/>
      <c r="G66" s="135"/>
      <c r="H66" s="135">
        <f>'将来負担比率（分子）の構造'!K$41</f>
        <v>10124</v>
      </c>
      <c r="I66" s="135"/>
      <c r="J66" s="135"/>
      <c r="K66" s="135">
        <f>'将来負担比率（分子）の構造'!L$41</f>
        <v>10383</v>
      </c>
      <c r="L66" s="135"/>
      <c r="M66" s="135"/>
      <c r="N66" s="135">
        <f>'将来負担比率（分子）の構造'!M$41</f>
        <v>11001</v>
      </c>
      <c r="O66" s="135"/>
      <c r="P66" s="135"/>
    </row>
    <row r="67" spans="1:16">
      <c r="A67" s="135" t="s">
        <v>63</v>
      </c>
      <c r="B67" s="135" t="e">
        <f>NA()</f>
        <v>#N/A</v>
      </c>
      <c r="C67" s="135">
        <f>IF(ISNUMBER('将来負担比率（分子）の構造'!I$52), IF('将来負担比率（分子）の構造'!I$52 &lt; 0, 0, '将来負担比率（分子）の構造'!I$52), NA())</f>
        <v>1402</v>
      </c>
      <c r="D67" s="135" t="e">
        <f>NA()</f>
        <v>#N/A</v>
      </c>
      <c r="E67" s="135" t="e">
        <f>NA()</f>
        <v>#N/A</v>
      </c>
      <c r="F67" s="135">
        <f>IF(ISNUMBER('将来負担比率（分子）の構造'!J$52), IF('将来負担比率（分子）の構造'!J$52 &lt; 0, 0, '将来負担比率（分子）の構造'!J$52), NA())</f>
        <v>561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10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6"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6"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903687</v>
      </c>
      <c r="S5" s="639"/>
      <c r="T5" s="639"/>
      <c r="U5" s="639"/>
      <c r="V5" s="639"/>
      <c r="W5" s="639"/>
      <c r="X5" s="639"/>
      <c r="Y5" s="686"/>
      <c r="Z5" s="699">
        <v>9.4</v>
      </c>
      <c r="AA5" s="699"/>
      <c r="AB5" s="699"/>
      <c r="AC5" s="699"/>
      <c r="AD5" s="700">
        <v>903687</v>
      </c>
      <c r="AE5" s="700"/>
      <c r="AF5" s="700"/>
      <c r="AG5" s="700"/>
      <c r="AH5" s="700"/>
      <c r="AI5" s="700"/>
      <c r="AJ5" s="700"/>
      <c r="AK5" s="700"/>
      <c r="AL5" s="687">
        <v>17.3</v>
      </c>
      <c r="AM5" s="656"/>
      <c r="AN5" s="656"/>
      <c r="AO5" s="688"/>
      <c r="AP5" s="675" t="s">
        <v>208</v>
      </c>
      <c r="AQ5" s="676"/>
      <c r="AR5" s="676"/>
      <c r="AS5" s="676"/>
      <c r="AT5" s="676"/>
      <c r="AU5" s="676"/>
      <c r="AV5" s="676"/>
      <c r="AW5" s="676"/>
      <c r="AX5" s="676"/>
      <c r="AY5" s="676"/>
      <c r="AZ5" s="676"/>
      <c r="BA5" s="676"/>
      <c r="BB5" s="676"/>
      <c r="BC5" s="676"/>
      <c r="BD5" s="676"/>
      <c r="BE5" s="676"/>
      <c r="BF5" s="677"/>
      <c r="BG5" s="588">
        <v>902496</v>
      </c>
      <c r="BH5" s="589"/>
      <c r="BI5" s="589"/>
      <c r="BJ5" s="589"/>
      <c r="BK5" s="589"/>
      <c r="BL5" s="589"/>
      <c r="BM5" s="589"/>
      <c r="BN5" s="590"/>
      <c r="BO5" s="641">
        <v>99.9</v>
      </c>
      <c r="BP5" s="641"/>
      <c r="BQ5" s="641"/>
      <c r="BR5" s="641"/>
      <c r="BS5" s="642">
        <v>9106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136842</v>
      </c>
      <c r="S6" s="589"/>
      <c r="T6" s="589"/>
      <c r="U6" s="589"/>
      <c r="V6" s="589"/>
      <c r="W6" s="589"/>
      <c r="X6" s="589"/>
      <c r="Y6" s="590"/>
      <c r="Z6" s="641">
        <v>1.4</v>
      </c>
      <c r="AA6" s="641"/>
      <c r="AB6" s="641"/>
      <c r="AC6" s="641"/>
      <c r="AD6" s="642">
        <v>136842</v>
      </c>
      <c r="AE6" s="642"/>
      <c r="AF6" s="642"/>
      <c r="AG6" s="642"/>
      <c r="AH6" s="642"/>
      <c r="AI6" s="642"/>
      <c r="AJ6" s="642"/>
      <c r="AK6" s="642"/>
      <c r="AL6" s="611">
        <v>2.6</v>
      </c>
      <c r="AM6" s="643"/>
      <c r="AN6" s="643"/>
      <c r="AO6" s="644"/>
      <c r="AP6" s="585" t="s">
        <v>213</v>
      </c>
      <c r="AQ6" s="586"/>
      <c r="AR6" s="586"/>
      <c r="AS6" s="586"/>
      <c r="AT6" s="586"/>
      <c r="AU6" s="586"/>
      <c r="AV6" s="586"/>
      <c r="AW6" s="586"/>
      <c r="AX6" s="586"/>
      <c r="AY6" s="586"/>
      <c r="AZ6" s="586"/>
      <c r="BA6" s="586"/>
      <c r="BB6" s="586"/>
      <c r="BC6" s="586"/>
      <c r="BD6" s="586"/>
      <c r="BE6" s="586"/>
      <c r="BF6" s="587"/>
      <c r="BG6" s="588">
        <v>902496</v>
      </c>
      <c r="BH6" s="589"/>
      <c r="BI6" s="589"/>
      <c r="BJ6" s="589"/>
      <c r="BK6" s="589"/>
      <c r="BL6" s="589"/>
      <c r="BM6" s="589"/>
      <c r="BN6" s="590"/>
      <c r="BO6" s="641">
        <v>99.9</v>
      </c>
      <c r="BP6" s="641"/>
      <c r="BQ6" s="641"/>
      <c r="BR6" s="641"/>
      <c r="BS6" s="642">
        <v>9106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76509</v>
      </c>
      <c r="CS6" s="589"/>
      <c r="CT6" s="589"/>
      <c r="CU6" s="589"/>
      <c r="CV6" s="589"/>
      <c r="CW6" s="589"/>
      <c r="CX6" s="589"/>
      <c r="CY6" s="590"/>
      <c r="CZ6" s="641">
        <v>0.8</v>
      </c>
      <c r="DA6" s="641"/>
      <c r="DB6" s="641"/>
      <c r="DC6" s="641"/>
      <c r="DD6" s="594" t="s">
        <v>215</v>
      </c>
      <c r="DE6" s="589"/>
      <c r="DF6" s="589"/>
      <c r="DG6" s="589"/>
      <c r="DH6" s="589"/>
      <c r="DI6" s="589"/>
      <c r="DJ6" s="589"/>
      <c r="DK6" s="589"/>
      <c r="DL6" s="589"/>
      <c r="DM6" s="589"/>
      <c r="DN6" s="589"/>
      <c r="DO6" s="589"/>
      <c r="DP6" s="590"/>
      <c r="DQ6" s="594">
        <v>76509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1693</v>
      </c>
      <c r="S7" s="589"/>
      <c r="T7" s="589"/>
      <c r="U7" s="589"/>
      <c r="V7" s="589"/>
      <c r="W7" s="589"/>
      <c r="X7" s="589"/>
      <c r="Y7" s="590"/>
      <c r="Z7" s="641">
        <v>0</v>
      </c>
      <c r="AA7" s="641"/>
      <c r="AB7" s="641"/>
      <c r="AC7" s="641"/>
      <c r="AD7" s="642">
        <v>1693</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420135</v>
      </c>
      <c r="BH7" s="589"/>
      <c r="BI7" s="589"/>
      <c r="BJ7" s="589"/>
      <c r="BK7" s="589"/>
      <c r="BL7" s="589"/>
      <c r="BM7" s="589"/>
      <c r="BN7" s="590"/>
      <c r="BO7" s="641">
        <v>46.5</v>
      </c>
      <c r="BP7" s="641"/>
      <c r="BQ7" s="641"/>
      <c r="BR7" s="641"/>
      <c r="BS7" s="642">
        <v>9106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1366851</v>
      </c>
      <c r="CS7" s="589"/>
      <c r="CT7" s="589"/>
      <c r="CU7" s="589"/>
      <c r="CV7" s="589"/>
      <c r="CW7" s="589"/>
      <c r="CX7" s="589"/>
      <c r="CY7" s="590"/>
      <c r="CZ7" s="641">
        <v>14.5</v>
      </c>
      <c r="DA7" s="641"/>
      <c r="DB7" s="641"/>
      <c r="DC7" s="641"/>
      <c r="DD7" s="594">
        <v>169867</v>
      </c>
      <c r="DE7" s="589"/>
      <c r="DF7" s="589"/>
      <c r="DG7" s="589"/>
      <c r="DH7" s="589"/>
      <c r="DI7" s="589"/>
      <c r="DJ7" s="589"/>
      <c r="DK7" s="589"/>
      <c r="DL7" s="589"/>
      <c r="DM7" s="589"/>
      <c r="DN7" s="589"/>
      <c r="DO7" s="589"/>
      <c r="DP7" s="590"/>
      <c r="DQ7" s="594">
        <v>1120547</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3485</v>
      </c>
      <c r="S8" s="589"/>
      <c r="T8" s="589"/>
      <c r="U8" s="589"/>
      <c r="V8" s="589"/>
      <c r="W8" s="589"/>
      <c r="X8" s="589"/>
      <c r="Y8" s="590"/>
      <c r="Z8" s="641">
        <v>0</v>
      </c>
      <c r="AA8" s="641"/>
      <c r="AB8" s="641"/>
      <c r="AC8" s="641"/>
      <c r="AD8" s="642">
        <v>3485</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11805</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1704134</v>
      </c>
      <c r="CS8" s="589"/>
      <c r="CT8" s="589"/>
      <c r="CU8" s="589"/>
      <c r="CV8" s="589"/>
      <c r="CW8" s="589"/>
      <c r="CX8" s="589"/>
      <c r="CY8" s="590"/>
      <c r="CZ8" s="641">
        <v>18</v>
      </c>
      <c r="DA8" s="641"/>
      <c r="DB8" s="641"/>
      <c r="DC8" s="641"/>
      <c r="DD8" s="594">
        <v>340567</v>
      </c>
      <c r="DE8" s="589"/>
      <c r="DF8" s="589"/>
      <c r="DG8" s="589"/>
      <c r="DH8" s="589"/>
      <c r="DI8" s="589"/>
      <c r="DJ8" s="589"/>
      <c r="DK8" s="589"/>
      <c r="DL8" s="589"/>
      <c r="DM8" s="589"/>
      <c r="DN8" s="589"/>
      <c r="DO8" s="589"/>
      <c r="DP8" s="590"/>
      <c r="DQ8" s="594">
        <v>965005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1852</v>
      </c>
      <c r="S9" s="589"/>
      <c r="T9" s="589"/>
      <c r="U9" s="589"/>
      <c r="V9" s="589"/>
      <c r="W9" s="589"/>
      <c r="X9" s="589"/>
      <c r="Y9" s="590"/>
      <c r="Z9" s="641">
        <v>0</v>
      </c>
      <c r="AA9" s="641"/>
      <c r="AB9" s="641"/>
      <c r="AC9" s="641"/>
      <c r="AD9" s="642">
        <v>1852</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353072</v>
      </c>
      <c r="BH9" s="589"/>
      <c r="BI9" s="589"/>
      <c r="BJ9" s="589"/>
      <c r="BK9" s="589"/>
      <c r="BL9" s="589"/>
      <c r="BM9" s="589"/>
      <c r="BN9" s="590"/>
      <c r="BO9" s="641">
        <v>39.1</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878988</v>
      </c>
      <c r="CS9" s="589"/>
      <c r="CT9" s="589"/>
      <c r="CU9" s="589"/>
      <c r="CV9" s="589"/>
      <c r="CW9" s="589"/>
      <c r="CX9" s="589"/>
      <c r="CY9" s="590"/>
      <c r="CZ9" s="641">
        <v>9.3000000000000007</v>
      </c>
      <c r="DA9" s="641"/>
      <c r="DB9" s="641"/>
      <c r="DC9" s="641"/>
      <c r="DD9" s="594">
        <v>1295</v>
      </c>
      <c r="DE9" s="589"/>
      <c r="DF9" s="589"/>
      <c r="DG9" s="589"/>
      <c r="DH9" s="589"/>
      <c r="DI9" s="589"/>
      <c r="DJ9" s="589"/>
      <c r="DK9" s="589"/>
      <c r="DL9" s="589"/>
      <c r="DM9" s="589"/>
      <c r="DN9" s="589"/>
      <c r="DO9" s="589"/>
      <c r="DP9" s="590"/>
      <c r="DQ9" s="594">
        <v>671068</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92795</v>
      </c>
      <c r="S10" s="589"/>
      <c r="T10" s="589"/>
      <c r="U10" s="589"/>
      <c r="V10" s="589"/>
      <c r="W10" s="589"/>
      <c r="X10" s="589"/>
      <c r="Y10" s="590"/>
      <c r="Z10" s="641">
        <v>1</v>
      </c>
      <c r="AA10" s="641"/>
      <c r="AB10" s="641"/>
      <c r="AC10" s="641"/>
      <c r="AD10" s="642">
        <v>92795</v>
      </c>
      <c r="AE10" s="642"/>
      <c r="AF10" s="642"/>
      <c r="AG10" s="642"/>
      <c r="AH10" s="642"/>
      <c r="AI10" s="642"/>
      <c r="AJ10" s="642"/>
      <c r="AK10" s="642"/>
      <c r="AL10" s="611">
        <v>1.8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24647</v>
      </c>
      <c r="BH10" s="589"/>
      <c r="BI10" s="589"/>
      <c r="BJ10" s="589"/>
      <c r="BK10" s="589"/>
      <c r="BL10" s="589"/>
      <c r="BM10" s="589"/>
      <c r="BN10" s="590"/>
      <c r="BO10" s="641">
        <v>2.7</v>
      </c>
      <c r="BP10" s="641"/>
      <c r="BQ10" s="641"/>
      <c r="BR10" s="641"/>
      <c r="BS10" s="594">
        <v>4108</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20139</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655</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30611</v>
      </c>
      <c r="BH11" s="589"/>
      <c r="BI11" s="589"/>
      <c r="BJ11" s="589"/>
      <c r="BK11" s="589"/>
      <c r="BL11" s="589"/>
      <c r="BM11" s="589"/>
      <c r="BN11" s="590"/>
      <c r="BO11" s="641">
        <v>3.4</v>
      </c>
      <c r="BP11" s="641"/>
      <c r="BQ11" s="641"/>
      <c r="BR11" s="641"/>
      <c r="BS11" s="594">
        <v>4998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984534</v>
      </c>
      <c r="CS11" s="589"/>
      <c r="CT11" s="589"/>
      <c r="CU11" s="589"/>
      <c r="CV11" s="589"/>
      <c r="CW11" s="589"/>
      <c r="CX11" s="589"/>
      <c r="CY11" s="590"/>
      <c r="CZ11" s="641">
        <v>10.4</v>
      </c>
      <c r="DA11" s="641"/>
      <c r="DB11" s="641"/>
      <c r="DC11" s="641"/>
      <c r="DD11" s="594">
        <v>679641</v>
      </c>
      <c r="DE11" s="589"/>
      <c r="DF11" s="589"/>
      <c r="DG11" s="589"/>
      <c r="DH11" s="589"/>
      <c r="DI11" s="589"/>
      <c r="DJ11" s="589"/>
      <c r="DK11" s="589"/>
      <c r="DL11" s="589"/>
      <c r="DM11" s="589"/>
      <c r="DN11" s="589"/>
      <c r="DO11" s="589"/>
      <c r="DP11" s="590"/>
      <c r="DQ11" s="594">
        <v>387075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396557</v>
      </c>
      <c r="BH12" s="589"/>
      <c r="BI12" s="589"/>
      <c r="BJ12" s="589"/>
      <c r="BK12" s="589"/>
      <c r="BL12" s="589"/>
      <c r="BM12" s="589"/>
      <c r="BN12" s="590"/>
      <c r="BO12" s="641">
        <v>43.9</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268864</v>
      </c>
      <c r="CS12" s="589"/>
      <c r="CT12" s="589"/>
      <c r="CU12" s="589"/>
      <c r="CV12" s="589"/>
      <c r="CW12" s="589"/>
      <c r="CX12" s="589"/>
      <c r="CY12" s="590"/>
      <c r="CZ12" s="641">
        <v>2.8</v>
      </c>
      <c r="DA12" s="641"/>
      <c r="DB12" s="641"/>
      <c r="DC12" s="641"/>
      <c r="DD12" s="594">
        <v>7106</v>
      </c>
      <c r="DE12" s="589"/>
      <c r="DF12" s="589"/>
      <c r="DG12" s="589"/>
      <c r="DH12" s="589"/>
      <c r="DI12" s="589"/>
      <c r="DJ12" s="589"/>
      <c r="DK12" s="589"/>
      <c r="DL12" s="589"/>
      <c r="DM12" s="589"/>
      <c r="DN12" s="589"/>
      <c r="DO12" s="589"/>
      <c r="DP12" s="590"/>
      <c r="DQ12" s="594">
        <v>69427</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16848</v>
      </c>
      <c r="S13" s="589"/>
      <c r="T13" s="589"/>
      <c r="U13" s="589"/>
      <c r="V13" s="589"/>
      <c r="W13" s="589"/>
      <c r="X13" s="589"/>
      <c r="Y13" s="590"/>
      <c r="Z13" s="641">
        <v>0.2</v>
      </c>
      <c r="AA13" s="641"/>
      <c r="AB13" s="641"/>
      <c r="AC13" s="641"/>
      <c r="AD13" s="642">
        <v>16848</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383963</v>
      </c>
      <c r="BH13" s="589"/>
      <c r="BI13" s="589"/>
      <c r="BJ13" s="589"/>
      <c r="BK13" s="589"/>
      <c r="BL13" s="589"/>
      <c r="BM13" s="589"/>
      <c r="BN13" s="590"/>
      <c r="BO13" s="641">
        <v>42.5</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1231678</v>
      </c>
      <c r="CS13" s="589"/>
      <c r="CT13" s="589"/>
      <c r="CU13" s="589"/>
      <c r="CV13" s="589"/>
      <c r="CW13" s="589"/>
      <c r="CX13" s="589"/>
      <c r="CY13" s="590"/>
      <c r="CZ13" s="641">
        <v>13</v>
      </c>
      <c r="DA13" s="641"/>
      <c r="DB13" s="641"/>
      <c r="DC13" s="641"/>
      <c r="DD13" s="594">
        <v>830913</v>
      </c>
      <c r="DE13" s="589"/>
      <c r="DF13" s="589"/>
      <c r="DG13" s="589"/>
      <c r="DH13" s="589"/>
      <c r="DI13" s="589"/>
      <c r="DJ13" s="589"/>
      <c r="DK13" s="589"/>
      <c r="DL13" s="589"/>
      <c r="DM13" s="589"/>
      <c r="DN13" s="589"/>
      <c r="DO13" s="589"/>
      <c r="DP13" s="590"/>
      <c r="DQ13" s="594">
        <v>732144</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14111</v>
      </c>
      <c r="BH14" s="589"/>
      <c r="BI14" s="589"/>
      <c r="BJ14" s="589"/>
      <c r="BK14" s="589"/>
      <c r="BL14" s="589"/>
      <c r="BM14" s="589"/>
      <c r="BN14" s="590"/>
      <c r="BO14" s="641">
        <v>1.6</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359179</v>
      </c>
      <c r="CS14" s="589"/>
      <c r="CT14" s="589"/>
      <c r="CU14" s="589"/>
      <c r="CV14" s="589"/>
      <c r="CW14" s="589"/>
      <c r="CX14" s="589"/>
      <c r="CY14" s="590"/>
      <c r="CZ14" s="641">
        <v>3.8</v>
      </c>
      <c r="DA14" s="641"/>
      <c r="DB14" s="641"/>
      <c r="DC14" s="641"/>
      <c r="DD14" s="594">
        <v>2980</v>
      </c>
      <c r="DE14" s="589"/>
      <c r="DF14" s="589"/>
      <c r="DG14" s="589"/>
      <c r="DH14" s="589"/>
      <c r="DI14" s="589"/>
      <c r="DJ14" s="589"/>
      <c r="DK14" s="589"/>
      <c r="DL14" s="589"/>
      <c r="DM14" s="589"/>
      <c r="DN14" s="589"/>
      <c r="DO14" s="589"/>
      <c r="DP14" s="590"/>
      <c r="DQ14" s="594">
        <v>259355</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1412</v>
      </c>
      <c r="S15" s="589"/>
      <c r="T15" s="589"/>
      <c r="U15" s="589"/>
      <c r="V15" s="589"/>
      <c r="W15" s="589"/>
      <c r="X15" s="589"/>
      <c r="Y15" s="590"/>
      <c r="Z15" s="641">
        <v>0</v>
      </c>
      <c r="AA15" s="641"/>
      <c r="AB15" s="641"/>
      <c r="AC15" s="641"/>
      <c r="AD15" s="642">
        <v>1412</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71693</v>
      </c>
      <c r="BH15" s="589"/>
      <c r="BI15" s="589"/>
      <c r="BJ15" s="589"/>
      <c r="BK15" s="589"/>
      <c r="BL15" s="589"/>
      <c r="BM15" s="589"/>
      <c r="BN15" s="590"/>
      <c r="BO15" s="641">
        <v>7.9</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1400892</v>
      </c>
      <c r="CS15" s="589"/>
      <c r="CT15" s="589"/>
      <c r="CU15" s="589"/>
      <c r="CV15" s="589"/>
      <c r="CW15" s="589"/>
      <c r="CX15" s="589"/>
      <c r="CY15" s="590"/>
      <c r="CZ15" s="641">
        <v>14.8</v>
      </c>
      <c r="DA15" s="641"/>
      <c r="DB15" s="641"/>
      <c r="DC15" s="641"/>
      <c r="DD15" s="594">
        <v>807642</v>
      </c>
      <c r="DE15" s="589"/>
      <c r="DF15" s="589"/>
      <c r="DG15" s="589"/>
      <c r="DH15" s="589"/>
      <c r="DI15" s="589"/>
      <c r="DJ15" s="589"/>
      <c r="DK15" s="589"/>
      <c r="DL15" s="589"/>
      <c r="DM15" s="589"/>
      <c r="DN15" s="589"/>
      <c r="DO15" s="589"/>
      <c r="DP15" s="590"/>
      <c r="DQ15" s="594">
        <v>608655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4476634</v>
      </c>
      <c r="S16" s="589"/>
      <c r="T16" s="589"/>
      <c r="U16" s="589"/>
      <c r="V16" s="589"/>
      <c r="W16" s="589"/>
      <c r="X16" s="589"/>
      <c r="Y16" s="590"/>
      <c r="Z16" s="641">
        <v>46.3</v>
      </c>
      <c r="AA16" s="641"/>
      <c r="AB16" s="641"/>
      <c r="AC16" s="641"/>
      <c r="AD16" s="642">
        <v>4052444</v>
      </c>
      <c r="AE16" s="642"/>
      <c r="AF16" s="642"/>
      <c r="AG16" s="642"/>
      <c r="AH16" s="642"/>
      <c r="AI16" s="642"/>
      <c r="AJ16" s="642"/>
      <c r="AK16" s="642"/>
      <c r="AL16" s="611">
        <v>77.400000000000006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47</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47</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4052444</v>
      </c>
      <c r="S17" s="589"/>
      <c r="T17" s="589"/>
      <c r="U17" s="589"/>
      <c r="V17" s="589"/>
      <c r="W17" s="589"/>
      <c r="X17" s="589"/>
      <c r="Y17" s="590"/>
      <c r="Z17" s="641">
        <v>41.9</v>
      </c>
      <c r="AA17" s="641"/>
      <c r="AB17" s="641"/>
      <c r="AC17" s="641"/>
      <c r="AD17" s="642">
        <v>4052444</v>
      </c>
      <c r="AE17" s="642"/>
      <c r="AF17" s="642"/>
      <c r="AG17" s="642"/>
      <c r="AH17" s="642"/>
      <c r="AI17" s="642"/>
      <c r="AJ17" s="642"/>
      <c r="AK17" s="642"/>
      <c r="AL17" s="611">
        <v>77.400000000000006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1163328</v>
      </c>
      <c r="CS17" s="589"/>
      <c r="CT17" s="589"/>
      <c r="CU17" s="589"/>
      <c r="CV17" s="589"/>
      <c r="CW17" s="589"/>
      <c r="CX17" s="589"/>
      <c r="CY17" s="590"/>
      <c r="CZ17" s="641">
        <v>12.3</v>
      </c>
      <c r="DA17" s="641"/>
      <c r="DB17" s="641"/>
      <c r="DC17" s="641"/>
      <c r="DD17" s="594" t="s">
        <v>112</v>
      </c>
      <c r="DE17" s="589"/>
      <c r="DF17" s="589"/>
      <c r="DG17" s="589"/>
      <c r="DH17" s="589"/>
      <c r="DI17" s="589"/>
      <c r="DJ17" s="589"/>
      <c r="DK17" s="589"/>
      <c r="DL17" s="589"/>
      <c r="DM17" s="589"/>
      <c r="DN17" s="589"/>
      <c r="DO17" s="589"/>
      <c r="DP17" s="590"/>
      <c r="DQ17" s="594">
        <v>1084851</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424173</v>
      </c>
      <c r="S18" s="589"/>
      <c r="T18" s="589"/>
      <c r="U18" s="589"/>
      <c r="V18" s="589"/>
      <c r="W18" s="589"/>
      <c r="X18" s="589"/>
      <c r="Y18" s="590"/>
      <c r="Z18" s="641">
        <v>4.4000000000000004</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17</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1191</v>
      </c>
      <c r="BH19" s="589"/>
      <c r="BI19" s="589"/>
      <c r="BJ19" s="589"/>
      <c r="BK19" s="589"/>
      <c r="BL19" s="589"/>
      <c r="BM19" s="589"/>
      <c r="BN19" s="590"/>
      <c r="BO19" s="641">
        <v>0.1</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5635248</v>
      </c>
      <c r="S20" s="589"/>
      <c r="T20" s="589"/>
      <c r="U20" s="589"/>
      <c r="V20" s="589"/>
      <c r="W20" s="589"/>
      <c r="X20" s="589"/>
      <c r="Y20" s="590"/>
      <c r="Z20" s="641">
        <v>58.3</v>
      </c>
      <c r="AA20" s="641"/>
      <c r="AB20" s="641"/>
      <c r="AC20" s="641"/>
      <c r="AD20" s="642">
        <v>5211058</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1191</v>
      </c>
      <c r="BH20" s="589"/>
      <c r="BI20" s="589"/>
      <c r="BJ20" s="589"/>
      <c r="BK20" s="589"/>
      <c r="BL20" s="589"/>
      <c r="BM20" s="589"/>
      <c r="BN20" s="590"/>
      <c r="BO20" s="641">
        <v>0.1</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9455143</v>
      </c>
      <c r="CS20" s="589"/>
      <c r="CT20" s="589"/>
      <c r="CU20" s="589"/>
      <c r="CV20" s="589"/>
      <c r="CW20" s="589"/>
      <c r="CX20" s="589"/>
      <c r="CY20" s="590"/>
      <c r="CZ20" s="641">
        <v>100</v>
      </c>
      <c r="DA20" s="641"/>
      <c r="DB20" s="641"/>
      <c r="DC20" s="641"/>
      <c r="DD20" s="594">
        <v>2840011</v>
      </c>
      <c r="DE20" s="589"/>
      <c r="DF20" s="589"/>
      <c r="DG20" s="589"/>
      <c r="DH20" s="589"/>
      <c r="DI20" s="589"/>
      <c r="DJ20" s="589"/>
      <c r="DK20" s="589"/>
      <c r="DL20" s="589"/>
      <c r="DM20" s="589"/>
      <c r="DN20" s="589"/>
      <c r="DO20" s="589"/>
      <c r="DP20" s="590"/>
      <c r="DQ20" s="594">
        <v>5975338</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1327</v>
      </c>
      <c r="S21" s="589"/>
      <c r="T21" s="589"/>
      <c r="U21" s="589"/>
      <c r="V21" s="589"/>
      <c r="W21" s="589"/>
      <c r="X21" s="589"/>
      <c r="Y21" s="590"/>
      <c r="Z21" s="641">
        <v>0</v>
      </c>
      <c r="AA21" s="641"/>
      <c r="AB21" s="641"/>
      <c r="AC21" s="641"/>
      <c r="AD21" s="642">
        <v>1327</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1191</v>
      </c>
      <c r="BH21" s="589"/>
      <c r="BI21" s="589"/>
      <c r="BJ21" s="589"/>
      <c r="BK21" s="589"/>
      <c r="BL21" s="589"/>
      <c r="BM21" s="589"/>
      <c r="BN21" s="590"/>
      <c r="BO21" s="641">
        <v>0.1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67461</v>
      </c>
      <c r="S22" s="589"/>
      <c r="T22" s="589"/>
      <c r="U22" s="589"/>
      <c r="V22" s="589"/>
      <c r="W22" s="589"/>
      <c r="X22" s="589"/>
      <c r="Y22" s="590"/>
      <c r="Z22" s="641">
        <v>0.7</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159292</v>
      </c>
      <c r="S23" s="589"/>
      <c r="T23" s="589"/>
      <c r="U23" s="589"/>
      <c r="V23" s="589"/>
      <c r="W23" s="589"/>
      <c r="X23" s="589"/>
      <c r="Y23" s="590"/>
      <c r="Z23" s="641">
        <v>1.6</v>
      </c>
      <c r="AA23" s="641"/>
      <c r="AB23" s="641"/>
      <c r="AC23" s="641"/>
      <c r="AD23" s="642" t="s">
        <v>112</v>
      </c>
      <c r="AE23" s="642"/>
      <c r="AF23" s="642"/>
      <c r="AG23" s="642"/>
      <c r="AH23" s="642"/>
      <c r="AI23" s="642"/>
      <c r="AJ23" s="642"/>
      <c r="AK23" s="642"/>
      <c r="AL23" s="611" t="s">
        <v>112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21272</v>
      </c>
      <c r="S24" s="589"/>
      <c r="T24" s="589"/>
      <c r="U24" s="589"/>
      <c r="V24" s="589"/>
      <c r="W24" s="589"/>
      <c r="X24" s="589"/>
      <c r="Y24" s="590"/>
      <c r="Z24" s="641">
        <v>0.2</v>
      </c>
      <c r="AA24" s="641"/>
      <c r="AB24" s="641"/>
      <c r="AC24" s="641"/>
      <c r="AD24" s="642">
        <v>2123</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2880821</v>
      </c>
      <c r="CS24" s="639"/>
      <c r="CT24" s="639"/>
      <c r="CU24" s="639"/>
      <c r="CV24" s="639"/>
      <c r="CW24" s="639"/>
      <c r="CX24" s="639"/>
      <c r="CY24" s="686"/>
      <c r="CZ24" s="690">
        <v>30.5</v>
      </c>
      <c r="DA24" s="691"/>
      <c r="DB24" s="691"/>
      <c r="DC24" s="692"/>
      <c r="DD24" s="685">
        <v>2431986</v>
      </c>
      <c r="DE24" s="639"/>
      <c r="DF24" s="639"/>
      <c r="DG24" s="639"/>
      <c r="DH24" s="639"/>
      <c r="DI24" s="639"/>
      <c r="DJ24" s="639"/>
      <c r="DK24" s="686"/>
      <c r="DL24" s="685">
        <v>2317807</v>
      </c>
      <c r="DM24" s="639"/>
      <c r="DN24" s="639"/>
      <c r="DO24" s="639"/>
      <c r="DP24" s="639"/>
      <c r="DQ24" s="639"/>
      <c r="DR24" s="639"/>
      <c r="DS24" s="639"/>
      <c r="DT24" s="639"/>
      <c r="DU24" s="639"/>
      <c r="DV24" s="686"/>
      <c r="DW24" s="687">
        <v>42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751557</v>
      </c>
      <c r="S25" s="589"/>
      <c r="T25" s="589"/>
      <c r="U25" s="589"/>
      <c r="V25" s="589"/>
      <c r="W25" s="589"/>
      <c r="X25" s="589"/>
      <c r="Y25" s="590"/>
      <c r="Z25" s="641">
        <v>7.8</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1256576</v>
      </c>
      <c r="CS25" s="607"/>
      <c r="CT25" s="607"/>
      <c r="CU25" s="607"/>
      <c r="CV25" s="607"/>
      <c r="CW25" s="607"/>
      <c r="CX25" s="607"/>
      <c r="CY25" s="608"/>
      <c r="CZ25" s="591">
        <v>13.3</v>
      </c>
      <c r="DA25" s="609"/>
      <c r="DB25" s="609"/>
      <c r="DC25" s="610"/>
      <c r="DD25" s="594">
        <v>1216862</v>
      </c>
      <c r="DE25" s="607"/>
      <c r="DF25" s="607"/>
      <c r="DG25" s="607"/>
      <c r="DH25" s="607"/>
      <c r="DI25" s="607"/>
      <c r="DJ25" s="607"/>
      <c r="DK25" s="608"/>
      <c r="DL25" s="594">
        <v>1215200</v>
      </c>
      <c r="DM25" s="607"/>
      <c r="DN25" s="607"/>
      <c r="DO25" s="607"/>
      <c r="DP25" s="607"/>
      <c r="DQ25" s="607"/>
      <c r="DR25" s="607"/>
      <c r="DS25" s="607"/>
      <c r="DT25" s="607"/>
      <c r="DU25" s="607"/>
      <c r="DV25" s="608"/>
      <c r="DW25" s="611">
        <v>22</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8987</v>
      </c>
      <c r="S26" s="589"/>
      <c r="T26" s="589"/>
      <c r="U26" s="589"/>
      <c r="V26" s="589"/>
      <c r="W26" s="589"/>
      <c r="X26" s="589"/>
      <c r="Y26" s="590"/>
      <c r="Z26" s="641">
        <v>0.1</v>
      </c>
      <c r="AA26" s="641"/>
      <c r="AB26" s="641"/>
      <c r="AC26" s="641"/>
      <c r="AD26" s="642">
        <v>8987</v>
      </c>
      <c r="AE26" s="642"/>
      <c r="AF26" s="642"/>
      <c r="AG26" s="642"/>
      <c r="AH26" s="642"/>
      <c r="AI26" s="642"/>
      <c r="AJ26" s="642"/>
      <c r="AK26" s="642"/>
      <c r="AL26" s="611">
        <v>0.2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806255</v>
      </c>
      <c r="CS26" s="589"/>
      <c r="CT26" s="589"/>
      <c r="CU26" s="589"/>
      <c r="CV26" s="589"/>
      <c r="CW26" s="589"/>
      <c r="CX26" s="589"/>
      <c r="CY26" s="590"/>
      <c r="CZ26" s="591">
        <v>8.5</v>
      </c>
      <c r="DA26" s="609"/>
      <c r="DB26" s="609"/>
      <c r="DC26" s="610"/>
      <c r="DD26" s="594">
        <v>777160</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516978</v>
      </c>
      <c r="S27" s="589"/>
      <c r="T27" s="589"/>
      <c r="U27" s="589"/>
      <c r="V27" s="589"/>
      <c r="W27" s="589"/>
      <c r="X27" s="589"/>
      <c r="Y27" s="590"/>
      <c r="Z27" s="641">
        <v>5.4</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903687</v>
      </c>
      <c r="BH27" s="589"/>
      <c r="BI27" s="589"/>
      <c r="BJ27" s="589"/>
      <c r="BK27" s="589"/>
      <c r="BL27" s="589"/>
      <c r="BM27" s="589"/>
      <c r="BN27" s="590"/>
      <c r="BO27" s="641">
        <v>100</v>
      </c>
      <c r="BP27" s="641"/>
      <c r="BQ27" s="641"/>
      <c r="BR27" s="641"/>
      <c r="BS27" s="594">
        <v>9106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460917</v>
      </c>
      <c r="CS27" s="607"/>
      <c r="CT27" s="607"/>
      <c r="CU27" s="607"/>
      <c r="CV27" s="607"/>
      <c r="CW27" s="607"/>
      <c r="CX27" s="607"/>
      <c r="CY27" s="608"/>
      <c r="CZ27" s="591">
        <v>4.9000000000000004</v>
      </c>
      <c r="DA27" s="609"/>
      <c r="DB27" s="609"/>
      <c r="DC27" s="610"/>
      <c r="DD27" s="594">
        <v>130273</v>
      </c>
      <c r="DE27" s="607"/>
      <c r="DF27" s="607"/>
      <c r="DG27" s="607"/>
      <c r="DH27" s="607"/>
      <c r="DI27" s="607"/>
      <c r="DJ27" s="607"/>
      <c r="DK27" s="608"/>
      <c r="DL27" s="594">
        <v>128823</v>
      </c>
      <c r="DM27" s="607"/>
      <c r="DN27" s="607"/>
      <c r="DO27" s="607"/>
      <c r="DP27" s="607"/>
      <c r="DQ27" s="607"/>
      <c r="DR27" s="607"/>
      <c r="DS27" s="607"/>
      <c r="DT27" s="607"/>
      <c r="DU27" s="607"/>
      <c r="DV27" s="608"/>
      <c r="DW27" s="611">
        <v>2.2999999999999998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64691</v>
      </c>
      <c r="S28" s="589"/>
      <c r="T28" s="589"/>
      <c r="U28" s="589"/>
      <c r="V28" s="589"/>
      <c r="W28" s="589"/>
      <c r="X28" s="589"/>
      <c r="Y28" s="590"/>
      <c r="Z28" s="641">
        <v>0.7</v>
      </c>
      <c r="AA28" s="641"/>
      <c r="AB28" s="641"/>
      <c r="AC28" s="641"/>
      <c r="AD28" s="642">
        <v>910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1163328</v>
      </c>
      <c r="CS28" s="589"/>
      <c r="CT28" s="589"/>
      <c r="CU28" s="589"/>
      <c r="CV28" s="589"/>
      <c r="CW28" s="589"/>
      <c r="CX28" s="589"/>
      <c r="CY28" s="590"/>
      <c r="CZ28" s="591">
        <v>12.3</v>
      </c>
      <c r="DA28" s="609"/>
      <c r="DB28" s="609"/>
      <c r="DC28" s="610"/>
      <c r="DD28" s="594">
        <v>1084851</v>
      </c>
      <c r="DE28" s="589"/>
      <c r="DF28" s="589"/>
      <c r="DG28" s="589"/>
      <c r="DH28" s="589"/>
      <c r="DI28" s="589"/>
      <c r="DJ28" s="589"/>
      <c r="DK28" s="590"/>
      <c r="DL28" s="594">
        <v>973784</v>
      </c>
      <c r="DM28" s="589"/>
      <c r="DN28" s="589"/>
      <c r="DO28" s="589"/>
      <c r="DP28" s="589"/>
      <c r="DQ28" s="589"/>
      <c r="DR28" s="589"/>
      <c r="DS28" s="589"/>
      <c r="DT28" s="589"/>
      <c r="DU28" s="589"/>
      <c r="DV28" s="590"/>
      <c r="DW28" s="611">
        <v>17.600000000000001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52553</v>
      </c>
      <c r="S29" s="589"/>
      <c r="T29" s="589"/>
      <c r="U29" s="589"/>
      <c r="V29" s="589"/>
      <c r="W29" s="589"/>
      <c r="X29" s="589"/>
      <c r="Y29" s="590"/>
      <c r="Z29" s="641">
        <v>0.5</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1163250</v>
      </c>
      <c r="CS29" s="607"/>
      <c r="CT29" s="607"/>
      <c r="CU29" s="607"/>
      <c r="CV29" s="607"/>
      <c r="CW29" s="607"/>
      <c r="CX29" s="607"/>
      <c r="CY29" s="608"/>
      <c r="CZ29" s="591">
        <v>12.3</v>
      </c>
      <c r="DA29" s="609"/>
      <c r="DB29" s="609"/>
      <c r="DC29" s="610"/>
      <c r="DD29" s="594">
        <v>1084773</v>
      </c>
      <c r="DE29" s="607"/>
      <c r="DF29" s="607"/>
      <c r="DG29" s="607"/>
      <c r="DH29" s="607"/>
      <c r="DI29" s="607"/>
      <c r="DJ29" s="607"/>
      <c r="DK29" s="608"/>
      <c r="DL29" s="594">
        <v>973706</v>
      </c>
      <c r="DM29" s="607"/>
      <c r="DN29" s="607"/>
      <c r="DO29" s="607"/>
      <c r="DP29" s="607"/>
      <c r="DQ29" s="607"/>
      <c r="DR29" s="607"/>
      <c r="DS29" s="607"/>
      <c r="DT29" s="607"/>
      <c r="DU29" s="607"/>
      <c r="DV29" s="608"/>
      <c r="DW29" s="611">
        <v>17.600000000000001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128511</v>
      </c>
      <c r="S30" s="589"/>
      <c r="T30" s="589"/>
      <c r="U30" s="589"/>
      <c r="V30" s="589"/>
      <c r="W30" s="589"/>
      <c r="X30" s="589"/>
      <c r="Y30" s="590"/>
      <c r="Z30" s="641">
        <v>1.3</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99.4</v>
      </c>
      <c r="BH30" s="655"/>
      <c r="BI30" s="655"/>
      <c r="BJ30" s="655"/>
      <c r="BK30" s="655"/>
      <c r="BL30" s="655"/>
      <c r="BM30" s="656">
        <v>98.7</v>
      </c>
      <c r="BN30" s="655"/>
      <c r="BO30" s="655"/>
      <c r="BP30" s="655"/>
      <c r="BQ30" s="657"/>
      <c r="BR30" s="654">
        <v>99.5</v>
      </c>
      <c r="BS30" s="655"/>
      <c r="BT30" s="655"/>
      <c r="BU30" s="655"/>
      <c r="BV30" s="655"/>
      <c r="BW30" s="655"/>
      <c r="BX30" s="656">
        <v>98.5</v>
      </c>
      <c r="BY30" s="655"/>
      <c r="BZ30" s="655"/>
      <c r="CA30" s="655"/>
      <c r="CB30" s="657"/>
      <c r="CD30" s="660"/>
      <c r="CE30" s="661"/>
      <c r="CF30" s="625" t="s">
        <v>291</v>
      </c>
      <c r="CG30" s="622"/>
      <c r="CH30" s="622"/>
      <c r="CI30" s="622"/>
      <c r="CJ30" s="622"/>
      <c r="CK30" s="622"/>
      <c r="CL30" s="622"/>
      <c r="CM30" s="622"/>
      <c r="CN30" s="622"/>
      <c r="CO30" s="622"/>
      <c r="CP30" s="622"/>
      <c r="CQ30" s="623"/>
      <c r="CR30" s="588">
        <v>1041077</v>
      </c>
      <c r="CS30" s="589"/>
      <c r="CT30" s="589"/>
      <c r="CU30" s="589"/>
      <c r="CV30" s="589"/>
      <c r="CW30" s="589"/>
      <c r="CX30" s="589"/>
      <c r="CY30" s="590"/>
      <c r="CZ30" s="591">
        <v>11</v>
      </c>
      <c r="DA30" s="609"/>
      <c r="DB30" s="609"/>
      <c r="DC30" s="610"/>
      <c r="DD30" s="594">
        <v>975516</v>
      </c>
      <c r="DE30" s="589"/>
      <c r="DF30" s="589"/>
      <c r="DG30" s="589"/>
      <c r="DH30" s="589"/>
      <c r="DI30" s="589"/>
      <c r="DJ30" s="589"/>
      <c r="DK30" s="590"/>
      <c r="DL30" s="594">
        <v>864449</v>
      </c>
      <c r="DM30" s="589"/>
      <c r="DN30" s="589"/>
      <c r="DO30" s="589"/>
      <c r="DP30" s="589"/>
      <c r="DQ30" s="589"/>
      <c r="DR30" s="589"/>
      <c r="DS30" s="589"/>
      <c r="DT30" s="589"/>
      <c r="DU30" s="589"/>
      <c r="DV30" s="590"/>
      <c r="DW30" s="611">
        <v>15.7</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60273</v>
      </c>
      <c r="S31" s="589"/>
      <c r="T31" s="589"/>
      <c r="U31" s="589"/>
      <c r="V31" s="589"/>
      <c r="W31" s="589"/>
      <c r="X31" s="589"/>
      <c r="Y31" s="590"/>
      <c r="Z31" s="641">
        <v>0.6</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99.4</v>
      </c>
      <c r="BH31" s="607"/>
      <c r="BI31" s="607"/>
      <c r="BJ31" s="607"/>
      <c r="BK31" s="607"/>
      <c r="BL31" s="607"/>
      <c r="BM31" s="643">
        <v>98.3</v>
      </c>
      <c r="BN31" s="653"/>
      <c r="BO31" s="653"/>
      <c r="BP31" s="653"/>
      <c r="BQ31" s="617"/>
      <c r="BR31" s="652">
        <v>99.1</v>
      </c>
      <c r="BS31" s="607"/>
      <c r="BT31" s="607"/>
      <c r="BU31" s="607"/>
      <c r="BV31" s="607"/>
      <c r="BW31" s="607"/>
      <c r="BX31" s="643">
        <v>97.5</v>
      </c>
      <c r="BY31" s="653"/>
      <c r="BZ31" s="653"/>
      <c r="CA31" s="653"/>
      <c r="CB31" s="617"/>
      <c r="CD31" s="660"/>
      <c r="CE31" s="661"/>
      <c r="CF31" s="625" t="s">
        <v>295</v>
      </c>
      <c r="CG31" s="622"/>
      <c r="CH31" s="622"/>
      <c r="CI31" s="622"/>
      <c r="CJ31" s="622"/>
      <c r="CK31" s="622"/>
      <c r="CL31" s="622"/>
      <c r="CM31" s="622"/>
      <c r="CN31" s="622"/>
      <c r="CO31" s="622"/>
      <c r="CP31" s="622"/>
      <c r="CQ31" s="623"/>
      <c r="CR31" s="588">
        <v>122173</v>
      </c>
      <c r="CS31" s="607"/>
      <c r="CT31" s="607"/>
      <c r="CU31" s="607"/>
      <c r="CV31" s="607"/>
      <c r="CW31" s="607"/>
      <c r="CX31" s="607"/>
      <c r="CY31" s="608"/>
      <c r="CZ31" s="591">
        <v>1.3</v>
      </c>
      <c r="DA31" s="609"/>
      <c r="DB31" s="609"/>
      <c r="DC31" s="610"/>
      <c r="DD31" s="594">
        <v>109257</v>
      </c>
      <c r="DE31" s="607"/>
      <c r="DF31" s="607"/>
      <c r="DG31" s="607"/>
      <c r="DH31" s="607"/>
      <c r="DI31" s="607"/>
      <c r="DJ31" s="607"/>
      <c r="DK31" s="608"/>
      <c r="DL31" s="594">
        <v>109257</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535187</v>
      </c>
      <c r="S32" s="589"/>
      <c r="T32" s="589"/>
      <c r="U32" s="589"/>
      <c r="V32" s="589"/>
      <c r="W32" s="589"/>
      <c r="X32" s="589"/>
      <c r="Y32" s="590"/>
      <c r="Z32" s="641">
        <v>5.5</v>
      </c>
      <c r="AA32" s="641"/>
      <c r="AB32" s="641"/>
      <c r="AC32" s="641"/>
      <c r="AD32" s="642">
        <v>8530</v>
      </c>
      <c r="AE32" s="642"/>
      <c r="AF32" s="642"/>
      <c r="AG32" s="642"/>
      <c r="AH32" s="642"/>
      <c r="AI32" s="642"/>
      <c r="AJ32" s="642"/>
      <c r="AK32" s="642"/>
      <c r="AL32" s="611">
        <v>0.2</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99.4</v>
      </c>
      <c r="BH32" s="573"/>
      <c r="BI32" s="573"/>
      <c r="BJ32" s="573"/>
      <c r="BK32" s="573"/>
      <c r="BL32" s="573"/>
      <c r="BM32" s="636">
        <v>99</v>
      </c>
      <c r="BN32" s="573"/>
      <c r="BO32" s="573"/>
      <c r="BP32" s="573"/>
      <c r="BQ32" s="630"/>
      <c r="BR32" s="651">
        <v>99.8</v>
      </c>
      <c r="BS32" s="573"/>
      <c r="BT32" s="573"/>
      <c r="BU32" s="573"/>
      <c r="BV32" s="573"/>
      <c r="BW32" s="573"/>
      <c r="BX32" s="636">
        <v>99.2</v>
      </c>
      <c r="BY32" s="573"/>
      <c r="BZ32" s="573"/>
      <c r="CA32" s="573"/>
      <c r="CB32" s="630"/>
      <c r="CD32" s="662"/>
      <c r="CE32" s="663"/>
      <c r="CF32" s="625" t="s">
        <v>298</v>
      </c>
      <c r="CG32" s="622"/>
      <c r="CH32" s="622"/>
      <c r="CI32" s="622"/>
      <c r="CJ32" s="622"/>
      <c r="CK32" s="622"/>
      <c r="CL32" s="622"/>
      <c r="CM32" s="622"/>
      <c r="CN32" s="622"/>
      <c r="CO32" s="622"/>
      <c r="CP32" s="622"/>
      <c r="CQ32" s="623"/>
      <c r="CR32" s="588">
        <v>78</v>
      </c>
      <c r="CS32" s="589"/>
      <c r="CT32" s="589"/>
      <c r="CU32" s="589"/>
      <c r="CV32" s="589"/>
      <c r="CW32" s="589"/>
      <c r="CX32" s="589"/>
      <c r="CY32" s="590"/>
      <c r="CZ32" s="591">
        <v>0</v>
      </c>
      <c r="DA32" s="609"/>
      <c r="DB32" s="609"/>
      <c r="DC32" s="610"/>
      <c r="DD32" s="594">
        <v>78</v>
      </c>
      <c r="DE32" s="589"/>
      <c r="DF32" s="589"/>
      <c r="DG32" s="589"/>
      <c r="DH32" s="589"/>
      <c r="DI32" s="589"/>
      <c r="DJ32" s="589"/>
      <c r="DK32" s="590"/>
      <c r="DL32" s="594">
        <v>78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1658630</v>
      </c>
      <c r="S33" s="589"/>
      <c r="T33" s="589"/>
      <c r="U33" s="589"/>
      <c r="V33" s="589"/>
      <c r="W33" s="589"/>
      <c r="X33" s="589"/>
      <c r="Y33" s="590"/>
      <c r="Z33" s="641">
        <v>17.2</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3734264</v>
      </c>
      <c r="CS33" s="607"/>
      <c r="CT33" s="607"/>
      <c r="CU33" s="607"/>
      <c r="CV33" s="607"/>
      <c r="CW33" s="607"/>
      <c r="CX33" s="607"/>
      <c r="CY33" s="608"/>
      <c r="CZ33" s="591">
        <v>39.5</v>
      </c>
      <c r="DA33" s="609"/>
      <c r="DB33" s="609"/>
      <c r="DC33" s="610"/>
      <c r="DD33" s="594">
        <v>2808836</v>
      </c>
      <c r="DE33" s="607"/>
      <c r="DF33" s="607"/>
      <c r="DG33" s="607"/>
      <c r="DH33" s="607"/>
      <c r="DI33" s="607"/>
      <c r="DJ33" s="607"/>
      <c r="DK33" s="608"/>
      <c r="DL33" s="594">
        <v>1902074</v>
      </c>
      <c r="DM33" s="607"/>
      <c r="DN33" s="607"/>
      <c r="DO33" s="607"/>
      <c r="DP33" s="607"/>
      <c r="DQ33" s="607"/>
      <c r="DR33" s="607"/>
      <c r="DS33" s="607"/>
      <c r="DT33" s="607"/>
      <c r="DU33" s="607"/>
      <c r="DV33" s="608"/>
      <c r="DW33" s="611">
        <v>34.5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1115534</v>
      </c>
      <c r="CS34" s="589"/>
      <c r="CT34" s="589"/>
      <c r="CU34" s="589"/>
      <c r="CV34" s="589"/>
      <c r="CW34" s="589"/>
      <c r="CX34" s="589"/>
      <c r="CY34" s="590"/>
      <c r="CZ34" s="591">
        <v>11.8</v>
      </c>
      <c r="DA34" s="609"/>
      <c r="DB34" s="609"/>
      <c r="DC34" s="610"/>
      <c r="DD34" s="594">
        <v>883542</v>
      </c>
      <c r="DE34" s="589"/>
      <c r="DF34" s="589"/>
      <c r="DG34" s="589"/>
      <c r="DH34" s="589"/>
      <c r="DI34" s="589"/>
      <c r="DJ34" s="589"/>
      <c r="DK34" s="590"/>
      <c r="DL34" s="594">
        <v>837509</v>
      </c>
      <c r="DM34" s="589"/>
      <c r="DN34" s="589"/>
      <c r="DO34" s="589"/>
      <c r="DP34" s="589"/>
      <c r="DQ34" s="589"/>
      <c r="DR34" s="589"/>
      <c r="DS34" s="589"/>
      <c r="DT34" s="589"/>
      <c r="DU34" s="589"/>
      <c r="DV34" s="590"/>
      <c r="DW34" s="611">
        <v>15.2</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286030</v>
      </c>
      <c r="S35" s="589"/>
      <c r="T35" s="589"/>
      <c r="U35" s="589"/>
      <c r="V35" s="589"/>
      <c r="W35" s="589"/>
      <c r="X35" s="589"/>
      <c r="Y35" s="590"/>
      <c r="Z35" s="641">
        <v>3</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1124797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5794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70232</v>
      </c>
      <c r="CS35" s="607"/>
      <c r="CT35" s="607"/>
      <c r="CU35" s="607"/>
      <c r="CV35" s="607"/>
      <c r="CW35" s="607"/>
      <c r="CX35" s="607"/>
      <c r="CY35" s="608"/>
      <c r="CZ35" s="591">
        <v>0.7</v>
      </c>
      <c r="DA35" s="609"/>
      <c r="DB35" s="609"/>
      <c r="DC35" s="610"/>
      <c r="DD35" s="594">
        <v>51510</v>
      </c>
      <c r="DE35" s="607"/>
      <c r="DF35" s="607"/>
      <c r="DG35" s="607"/>
      <c r="DH35" s="607"/>
      <c r="DI35" s="607"/>
      <c r="DJ35" s="607"/>
      <c r="DK35" s="608"/>
      <c r="DL35" s="594">
        <v>51510</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9661967</v>
      </c>
      <c r="S36" s="629"/>
      <c r="T36" s="629"/>
      <c r="U36" s="629"/>
      <c r="V36" s="629"/>
      <c r="W36" s="629"/>
      <c r="X36" s="629"/>
      <c r="Y36" s="632"/>
      <c r="Z36" s="633">
        <v>100</v>
      </c>
      <c r="AA36" s="633"/>
      <c r="AB36" s="633"/>
      <c r="AC36" s="633"/>
      <c r="AD36" s="634">
        <v>5232935</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459228</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-47262</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1406144</v>
      </c>
      <c r="CS36" s="589"/>
      <c r="CT36" s="589"/>
      <c r="CU36" s="589"/>
      <c r="CV36" s="589"/>
      <c r="CW36" s="589"/>
      <c r="CX36" s="589"/>
      <c r="CY36" s="590"/>
      <c r="CZ36" s="591">
        <v>14.9</v>
      </c>
      <c r="DA36" s="609"/>
      <c r="DB36" s="609"/>
      <c r="DC36" s="610"/>
      <c r="DD36" s="594">
        <v>1063244</v>
      </c>
      <c r="DE36" s="589"/>
      <c r="DF36" s="589"/>
      <c r="DG36" s="589"/>
      <c r="DH36" s="589"/>
      <c r="DI36" s="589"/>
      <c r="DJ36" s="589"/>
      <c r="DK36" s="590"/>
      <c r="DL36" s="594">
        <v>733843</v>
      </c>
      <c r="DM36" s="589"/>
      <c r="DN36" s="589"/>
      <c r="DO36" s="589"/>
      <c r="DP36" s="589"/>
      <c r="DQ36" s="589"/>
      <c r="DR36" s="589"/>
      <c r="DS36" s="589"/>
      <c r="DT36" s="589"/>
      <c r="DU36" s="589"/>
      <c r="DV36" s="590"/>
      <c r="DW36" s="611">
        <v>13.3</v>
      </c>
      <c r="DX36" s="612"/>
      <c r="DY36" s="612"/>
      <c r="DZ36" s="612"/>
      <c r="EA36" s="612"/>
      <c r="EB36" s="612"/>
      <c r="EC36" s="613"/>
    </row>
    <row r="37" spans="2:133" ht="11.25" customHeight="1">
      <c r="AQ37" s="614" t="s">
        <v>313</v>
      </c>
      <c r="AR37" s="615"/>
      <c r="AS37" s="615"/>
      <c r="AT37" s="615"/>
      <c r="AU37" s="615"/>
      <c r="AV37" s="615"/>
      <c r="AW37" s="615"/>
      <c r="AX37" s="615"/>
      <c r="AY37" s="616"/>
      <c r="AZ37" s="588">
        <v>151663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1325</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495774</v>
      </c>
      <c r="CS37" s="607"/>
      <c r="CT37" s="607"/>
      <c r="CU37" s="607"/>
      <c r="CV37" s="607"/>
      <c r="CW37" s="607"/>
      <c r="CX37" s="607"/>
      <c r="CY37" s="608"/>
      <c r="CZ37" s="591">
        <v>5.2</v>
      </c>
      <c r="DA37" s="609"/>
      <c r="DB37" s="609"/>
      <c r="DC37" s="610"/>
      <c r="DD37" s="594">
        <v>398930</v>
      </c>
      <c r="DE37" s="607"/>
      <c r="DF37" s="607"/>
      <c r="DG37" s="607"/>
      <c r="DH37" s="607"/>
      <c r="DI37" s="607"/>
      <c r="DJ37" s="607"/>
      <c r="DK37" s="608"/>
      <c r="DL37" s="594">
        <v>384563</v>
      </c>
      <c r="DM37" s="607"/>
      <c r="DN37" s="607"/>
      <c r="DO37" s="607"/>
      <c r="DP37" s="607"/>
      <c r="DQ37" s="607"/>
      <c r="DR37" s="607"/>
      <c r="DS37" s="607"/>
      <c r="DT37" s="607"/>
      <c r="DU37" s="607"/>
      <c r="DV37" s="608"/>
      <c r="DW37" s="611">
        <v>7</v>
      </c>
      <c r="DX37" s="612"/>
      <c r="DY37" s="612"/>
      <c r="DZ37" s="612"/>
      <c r="EA37" s="612"/>
      <c r="EB37" s="612"/>
      <c r="EC37" s="613"/>
    </row>
    <row r="38" spans="2:133" ht="11.25" customHeight="1">
      <c r="AQ38" s="614" t="s">
        <v>316</v>
      </c>
      <c r="AR38" s="615"/>
      <c r="AS38" s="615"/>
      <c r="AT38" s="615"/>
      <c r="AU38" s="615"/>
      <c r="AV38" s="615"/>
      <c r="AW38" s="615"/>
      <c r="AX38" s="615"/>
      <c r="AY38" s="616"/>
      <c r="AZ38" s="588">
        <v>50147</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2412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663050</v>
      </c>
      <c r="CS38" s="589"/>
      <c r="CT38" s="589"/>
      <c r="CU38" s="589"/>
      <c r="CV38" s="589"/>
      <c r="CW38" s="589"/>
      <c r="CX38" s="589"/>
      <c r="CY38" s="590"/>
      <c r="CZ38" s="591">
        <v>7</v>
      </c>
      <c r="DA38" s="609"/>
      <c r="DB38" s="609"/>
      <c r="DC38" s="610"/>
      <c r="DD38" s="594">
        <v>605650</v>
      </c>
      <c r="DE38" s="589"/>
      <c r="DF38" s="589"/>
      <c r="DG38" s="589"/>
      <c r="DH38" s="589"/>
      <c r="DI38" s="589"/>
      <c r="DJ38" s="589"/>
      <c r="DK38" s="590"/>
      <c r="DL38" s="594">
        <v>279212</v>
      </c>
      <c r="DM38" s="589"/>
      <c r="DN38" s="589"/>
      <c r="DO38" s="589"/>
      <c r="DP38" s="589"/>
      <c r="DQ38" s="589"/>
      <c r="DR38" s="589"/>
      <c r="DS38" s="589"/>
      <c r="DT38" s="589"/>
      <c r="DU38" s="589"/>
      <c r="DV38" s="590"/>
      <c r="DW38" s="611">
        <v>5.0999999999999996</v>
      </c>
      <c r="DX38" s="612"/>
      <c r="DY38" s="612"/>
      <c r="DZ38" s="612"/>
      <c r="EA38" s="612"/>
      <c r="EB38" s="612"/>
      <c r="EC38" s="613"/>
    </row>
    <row r="39" spans="2:133" ht="11.25" customHeight="1">
      <c r="AQ39" s="614" t="s">
        <v>319</v>
      </c>
      <c r="AR39" s="615"/>
      <c r="AS39" s="615"/>
      <c r="AT39" s="615"/>
      <c r="AU39" s="615"/>
      <c r="AV39" s="615"/>
      <c r="AW39" s="615"/>
      <c r="AX39" s="615"/>
      <c r="AY39" s="616"/>
      <c r="AZ39" s="588">
        <v>31615</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100</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207894</v>
      </c>
      <c r="CS39" s="607"/>
      <c r="CT39" s="607"/>
      <c r="CU39" s="607"/>
      <c r="CV39" s="607"/>
      <c r="CW39" s="607"/>
      <c r="CX39" s="607"/>
      <c r="CY39" s="608"/>
      <c r="CZ39" s="591">
        <v>2.2000000000000002</v>
      </c>
      <c r="DA39" s="609"/>
      <c r="DB39" s="609"/>
      <c r="DC39" s="610"/>
      <c r="DD39" s="594">
        <v>156280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135033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271410</v>
      </c>
      <c r="CS40" s="589"/>
      <c r="CT40" s="589"/>
      <c r="CU40" s="589"/>
      <c r="CV40" s="589"/>
      <c r="CW40" s="589"/>
      <c r="CX40" s="589"/>
      <c r="CY40" s="590"/>
      <c r="CZ40" s="591">
        <v>2.9</v>
      </c>
      <c r="DA40" s="609"/>
      <c r="DB40" s="609"/>
      <c r="DC40" s="610"/>
      <c r="DD40" s="594">
        <v>48610</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297111</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295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2840058</v>
      </c>
      <c r="CS42" s="589"/>
      <c r="CT42" s="589"/>
      <c r="CU42" s="589"/>
      <c r="CV42" s="589"/>
      <c r="CW42" s="589"/>
      <c r="CX42" s="589"/>
      <c r="CY42" s="590"/>
      <c r="CZ42" s="591">
        <v>30</v>
      </c>
      <c r="DA42" s="592"/>
      <c r="DB42" s="592"/>
      <c r="DC42" s="593"/>
      <c r="DD42" s="594">
        <v>734516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85593</v>
      </c>
      <c r="CS43" s="607"/>
      <c r="CT43" s="607"/>
      <c r="CU43" s="607"/>
      <c r="CV43" s="607"/>
      <c r="CW43" s="607"/>
      <c r="CX43" s="607"/>
      <c r="CY43" s="608"/>
      <c r="CZ43" s="591">
        <v>0.9</v>
      </c>
      <c r="DA43" s="609"/>
      <c r="DB43" s="609"/>
      <c r="DC43" s="610"/>
      <c r="DD43" s="594">
        <v>82931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2840011</v>
      </c>
      <c r="CS44" s="589"/>
      <c r="CT44" s="589"/>
      <c r="CU44" s="589"/>
      <c r="CV44" s="589"/>
      <c r="CW44" s="589"/>
      <c r="CX44" s="589"/>
      <c r="CY44" s="590"/>
      <c r="CZ44" s="591">
        <v>30</v>
      </c>
      <c r="DA44" s="592"/>
      <c r="DB44" s="592"/>
      <c r="DC44" s="593"/>
      <c r="DD44" s="594">
        <v>734469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936842</v>
      </c>
      <c r="CS45" s="607"/>
      <c r="CT45" s="607"/>
      <c r="CU45" s="607"/>
      <c r="CV45" s="607"/>
      <c r="CW45" s="607"/>
      <c r="CX45" s="607"/>
      <c r="CY45" s="608"/>
      <c r="CZ45" s="591">
        <v>9.9</v>
      </c>
      <c r="DA45" s="609"/>
      <c r="DB45" s="609"/>
      <c r="DC45" s="610"/>
      <c r="DD45" s="594">
        <v>122429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1642879</v>
      </c>
      <c r="CS46" s="589"/>
      <c r="CT46" s="589"/>
      <c r="CU46" s="589"/>
      <c r="CV46" s="589"/>
      <c r="CW46" s="589"/>
      <c r="CX46" s="589"/>
      <c r="CY46" s="590"/>
      <c r="CZ46" s="591">
        <v>17.399999999999999</v>
      </c>
      <c r="DA46" s="592"/>
      <c r="DB46" s="592"/>
      <c r="DC46" s="593"/>
      <c r="DD46" s="594">
        <v>593353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47</v>
      </c>
      <c r="CS47" s="607"/>
      <c r="CT47" s="607"/>
      <c r="CU47" s="607"/>
      <c r="CV47" s="607"/>
      <c r="CW47" s="607"/>
      <c r="CX47" s="607"/>
      <c r="CY47" s="608"/>
      <c r="CZ47" s="591">
        <v>0</v>
      </c>
      <c r="DA47" s="609"/>
      <c r="DB47" s="609"/>
      <c r="DC47" s="610"/>
      <c r="DD47" s="594">
        <v>47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9">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9455143</v>
      </c>
      <c r="CS49" s="573"/>
      <c r="CT49" s="573"/>
      <c r="CU49" s="573"/>
      <c r="CV49" s="573"/>
      <c r="CW49" s="573"/>
      <c r="CX49" s="573"/>
      <c r="CY49" s="574"/>
      <c r="CZ49" s="575">
        <v>100</v>
      </c>
      <c r="DA49" s="576"/>
      <c r="DB49" s="576"/>
      <c r="DC49" s="577"/>
      <c r="DD49" s="578">
        <v>5975338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9" hidden="1"/>
    <row r="51" spans="82:133" ht="10.9"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2.9"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3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3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3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3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35" customHeight="1" thickTop="1">
      <c r="A7" s="209">
        <v>1</v>
      </c>
      <c r="B7" s="1046" t="s">
        <v>364</v>
      </c>
      <c r="C7" s="1047"/>
      <c r="D7" s="1047"/>
      <c r="E7" s="1047"/>
      <c r="F7" s="1047"/>
      <c r="G7" s="1047"/>
      <c r="H7" s="1047"/>
      <c r="I7" s="1047"/>
      <c r="J7" s="1047"/>
      <c r="K7" s="1047"/>
      <c r="L7" s="1047"/>
      <c r="M7" s="1047"/>
      <c r="N7" s="1047"/>
      <c r="O7" s="1047"/>
      <c r="P7" s="1048"/>
      <c r="Q7" s="1100">
        <v>9689</v>
      </c>
      <c r="R7" s="1101"/>
      <c r="S7" s="1101"/>
      <c r="T7" s="1101"/>
      <c r="U7" s="1101"/>
      <c r="V7" s="1101">
        <v>9479</v>
      </c>
      <c r="W7" s="1101"/>
      <c r="X7" s="1101"/>
      <c r="Y7" s="1101"/>
      <c r="Z7" s="1101"/>
      <c r="AA7" s="1101">
        <v>210</v>
      </c>
      <c r="AB7" s="1101"/>
      <c r="AC7" s="1101"/>
      <c r="AD7" s="1101"/>
      <c r="AE7" s="1102"/>
      <c r="AF7" s="1103">
        <v>197</v>
      </c>
      <c r="AG7" s="1104"/>
      <c r="AH7" s="1104"/>
      <c r="AI7" s="1104"/>
      <c r="AJ7" s="1105"/>
      <c r="AK7" s="1087">
        <v>167</v>
      </c>
      <c r="AL7" s="1088"/>
      <c r="AM7" s="1088"/>
      <c r="AN7" s="1088"/>
      <c r="AO7" s="1088"/>
      <c r="AP7" s="1088">
        <v>10368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35" customHeight="1">
      <c r="A8" s="212">
        <v>2</v>
      </c>
      <c r="B8" s="1033" t="s">
        <v>365</v>
      </c>
      <c r="C8" s="1034"/>
      <c r="D8" s="1034"/>
      <c r="E8" s="1034"/>
      <c r="F8" s="1034"/>
      <c r="G8" s="1034"/>
      <c r="H8" s="1034"/>
      <c r="I8" s="1034"/>
      <c r="J8" s="1034"/>
      <c r="K8" s="1034"/>
      <c r="L8" s="1034"/>
      <c r="M8" s="1034"/>
      <c r="N8" s="1034"/>
      <c r="O8" s="1034"/>
      <c r="P8" s="1035"/>
      <c r="Q8" s="1039">
        <v>150</v>
      </c>
      <c r="R8" s="1040"/>
      <c r="S8" s="1040"/>
      <c r="T8" s="1040"/>
      <c r="U8" s="1040"/>
      <c r="V8" s="1040">
        <v>153</v>
      </c>
      <c r="W8" s="1040"/>
      <c r="X8" s="1040"/>
      <c r="Y8" s="1040"/>
      <c r="Z8" s="1040"/>
      <c r="AA8" s="1040">
        <v>-4</v>
      </c>
      <c r="AB8" s="1040"/>
      <c r="AC8" s="1040"/>
      <c r="AD8" s="1040"/>
      <c r="AE8" s="1041"/>
      <c r="AF8" s="1015">
        <v>-4</v>
      </c>
      <c r="AG8" s="1016"/>
      <c r="AH8" s="1016"/>
      <c r="AI8" s="1016"/>
      <c r="AJ8" s="1017"/>
      <c r="AK8" s="1082">
        <v>110</v>
      </c>
      <c r="AL8" s="1083"/>
      <c r="AM8" s="1083"/>
      <c r="AN8" s="1083"/>
      <c r="AO8" s="1083"/>
      <c r="AP8" s="1083">
        <v>632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3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3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3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3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3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3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3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3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3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3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3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3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3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3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35" customHeight="1" thickBot="1">
      <c r="A23" s="215" t="s">
        <v>367</v>
      </c>
      <c r="B23" s="940" t="s">
        <v>368</v>
      </c>
      <c r="C23" s="941"/>
      <c r="D23" s="941"/>
      <c r="E23" s="941"/>
      <c r="F23" s="941"/>
      <c r="G23" s="941"/>
      <c r="H23" s="941"/>
      <c r="I23" s="941"/>
      <c r="J23" s="941"/>
      <c r="K23" s="941"/>
      <c r="L23" s="941"/>
      <c r="M23" s="941"/>
      <c r="N23" s="941"/>
      <c r="O23" s="941"/>
      <c r="P23" s="942"/>
      <c r="Q23" s="1064">
        <v>9726</v>
      </c>
      <c r="R23" s="1065"/>
      <c r="S23" s="1065"/>
      <c r="T23" s="1065"/>
      <c r="U23" s="1065"/>
      <c r="V23" s="1065">
        <v>9519</v>
      </c>
      <c r="W23" s="1065"/>
      <c r="X23" s="1065"/>
      <c r="Y23" s="1065"/>
      <c r="Z23" s="1065"/>
      <c r="AA23" s="1065">
        <v>207</v>
      </c>
      <c r="AB23" s="1065"/>
      <c r="AC23" s="1065"/>
      <c r="AD23" s="1065"/>
      <c r="AE23" s="1066"/>
      <c r="AF23" s="1067">
        <v>193</v>
      </c>
      <c r="AG23" s="1065"/>
      <c r="AH23" s="1065"/>
      <c r="AI23" s="1065"/>
      <c r="AJ23" s="1068"/>
      <c r="AK23" s="1069"/>
      <c r="AL23" s="1070"/>
      <c r="AM23" s="1070"/>
      <c r="AN23" s="1070"/>
      <c r="AO23" s="1070"/>
      <c r="AP23" s="1065">
        <v>11001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3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3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3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3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35" customHeight="1" thickTop="1">
      <c r="A28" s="217">
        <v>1</v>
      </c>
      <c r="B28" s="1046" t="s">
        <v>379</v>
      </c>
      <c r="C28" s="1047"/>
      <c r="D28" s="1047"/>
      <c r="E28" s="1047"/>
      <c r="F28" s="1047"/>
      <c r="G28" s="1047"/>
      <c r="H28" s="1047"/>
      <c r="I28" s="1047"/>
      <c r="J28" s="1047"/>
      <c r="K28" s="1047"/>
      <c r="L28" s="1047"/>
      <c r="M28" s="1047"/>
      <c r="N28" s="1047"/>
      <c r="O28" s="1047"/>
      <c r="P28" s="1048"/>
      <c r="Q28" s="1049">
        <v>1133</v>
      </c>
      <c r="R28" s="1050"/>
      <c r="S28" s="1050"/>
      <c r="T28" s="1050"/>
      <c r="U28" s="1050"/>
      <c r="V28" s="1050">
        <v>1127</v>
      </c>
      <c r="W28" s="1050"/>
      <c r="X28" s="1050"/>
      <c r="Y28" s="1050"/>
      <c r="Z28" s="1050"/>
      <c r="AA28" s="1050">
        <v>6</v>
      </c>
      <c r="AB28" s="1050"/>
      <c r="AC28" s="1050"/>
      <c r="AD28" s="1050"/>
      <c r="AE28" s="1051"/>
      <c r="AF28" s="1052">
        <v>6</v>
      </c>
      <c r="AG28" s="1050"/>
      <c r="AH28" s="1050"/>
      <c r="AI28" s="1050"/>
      <c r="AJ28" s="1053"/>
      <c r="AK28" s="1054">
        <v>108</v>
      </c>
      <c r="AL28" s="1042"/>
      <c r="AM28" s="1042"/>
      <c r="AN28" s="1042"/>
      <c r="AO28" s="1042"/>
      <c r="AP28" s="1042" t="s">
        <v>534</v>
      </c>
      <c r="AQ28" s="1042"/>
      <c r="AR28" s="1042"/>
      <c r="AS28" s="1042"/>
      <c r="AT28" s="1042"/>
      <c r="AU28" s="1042" t="s">
        <v>534</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35" customHeight="1">
      <c r="A29" s="217">
        <v>2</v>
      </c>
      <c r="B29" s="1033" t="s">
        <v>380</v>
      </c>
      <c r="C29" s="1034"/>
      <c r="D29" s="1034"/>
      <c r="E29" s="1034"/>
      <c r="F29" s="1034"/>
      <c r="G29" s="1034"/>
      <c r="H29" s="1034"/>
      <c r="I29" s="1034"/>
      <c r="J29" s="1034"/>
      <c r="K29" s="1034"/>
      <c r="L29" s="1034"/>
      <c r="M29" s="1034"/>
      <c r="N29" s="1034"/>
      <c r="O29" s="1034"/>
      <c r="P29" s="1035"/>
      <c r="Q29" s="1039">
        <v>899</v>
      </c>
      <c r="R29" s="1040"/>
      <c r="S29" s="1040"/>
      <c r="T29" s="1040"/>
      <c r="U29" s="1040"/>
      <c r="V29" s="1040">
        <v>888</v>
      </c>
      <c r="W29" s="1040"/>
      <c r="X29" s="1040"/>
      <c r="Y29" s="1040"/>
      <c r="Z29" s="1040"/>
      <c r="AA29" s="1040">
        <v>10</v>
      </c>
      <c r="AB29" s="1040"/>
      <c r="AC29" s="1040"/>
      <c r="AD29" s="1040"/>
      <c r="AE29" s="1041"/>
      <c r="AF29" s="1015">
        <v>9</v>
      </c>
      <c r="AG29" s="1016"/>
      <c r="AH29" s="1016"/>
      <c r="AI29" s="1016"/>
      <c r="AJ29" s="1017"/>
      <c r="AK29" s="976">
        <v>122</v>
      </c>
      <c r="AL29" s="967"/>
      <c r="AM29" s="967"/>
      <c r="AN29" s="967"/>
      <c r="AO29" s="967"/>
      <c r="AP29" s="967" t="s">
        <v>534</v>
      </c>
      <c r="AQ29" s="967"/>
      <c r="AR29" s="967"/>
      <c r="AS29" s="967"/>
      <c r="AT29" s="967"/>
      <c r="AU29" s="967" t="s">
        <v>534</v>
      </c>
      <c r="AV29" s="967"/>
      <c r="AW29" s="967"/>
      <c r="AX29" s="967"/>
      <c r="AY29" s="967"/>
      <c r="AZ29" s="1038" t="s">
        <v>538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35" customHeight="1">
      <c r="A30" s="217">
        <v>3</v>
      </c>
      <c r="B30" s="1033" t="s">
        <v>381</v>
      </c>
      <c r="C30" s="1034"/>
      <c r="D30" s="1034"/>
      <c r="E30" s="1034"/>
      <c r="F30" s="1034"/>
      <c r="G30" s="1034"/>
      <c r="H30" s="1034"/>
      <c r="I30" s="1034"/>
      <c r="J30" s="1034"/>
      <c r="K30" s="1034"/>
      <c r="L30" s="1034"/>
      <c r="M30" s="1034"/>
      <c r="N30" s="1034"/>
      <c r="O30" s="1034"/>
      <c r="P30" s="1035"/>
      <c r="Q30" s="1039">
        <v>108</v>
      </c>
      <c r="R30" s="1040"/>
      <c r="S30" s="1040"/>
      <c r="T30" s="1040"/>
      <c r="U30" s="1040"/>
      <c r="V30" s="1040">
        <v>108</v>
      </c>
      <c r="W30" s="1040"/>
      <c r="X30" s="1040"/>
      <c r="Y30" s="1040"/>
      <c r="Z30" s="1040"/>
      <c r="AA30" s="1040">
        <v>0</v>
      </c>
      <c r="AB30" s="1040"/>
      <c r="AC30" s="1040"/>
      <c r="AD30" s="1040"/>
      <c r="AE30" s="1041"/>
      <c r="AF30" s="1015">
        <v>0</v>
      </c>
      <c r="AG30" s="1016"/>
      <c r="AH30" s="1016"/>
      <c r="AI30" s="1016"/>
      <c r="AJ30" s="1017"/>
      <c r="AK30" s="976">
        <v>41</v>
      </c>
      <c r="AL30" s="967"/>
      <c r="AM30" s="967"/>
      <c r="AN30" s="967"/>
      <c r="AO30" s="967"/>
      <c r="AP30" s="967" t="s">
        <v>534</v>
      </c>
      <c r="AQ30" s="967"/>
      <c r="AR30" s="967"/>
      <c r="AS30" s="967"/>
      <c r="AT30" s="967"/>
      <c r="AU30" s="967" t="s">
        <v>534</v>
      </c>
      <c r="AV30" s="967"/>
      <c r="AW30" s="967"/>
      <c r="AX30" s="967"/>
      <c r="AY30" s="967"/>
      <c r="AZ30" s="1038" t="s">
        <v>538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35" customHeight="1">
      <c r="A31" s="217">
        <v>4</v>
      </c>
      <c r="B31" s="1033" t="s">
        <v>382</v>
      </c>
      <c r="C31" s="1034"/>
      <c r="D31" s="1034"/>
      <c r="E31" s="1034"/>
      <c r="F31" s="1034"/>
      <c r="G31" s="1034"/>
      <c r="H31" s="1034"/>
      <c r="I31" s="1034"/>
      <c r="J31" s="1034"/>
      <c r="K31" s="1034"/>
      <c r="L31" s="1034"/>
      <c r="M31" s="1034"/>
      <c r="N31" s="1034"/>
      <c r="O31" s="1034"/>
      <c r="P31" s="1035"/>
      <c r="Q31" s="1039">
        <v>275</v>
      </c>
      <c r="R31" s="1040"/>
      <c r="S31" s="1040"/>
      <c r="T31" s="1040"/>
      <c r="U31" s="1040"/>
      <c r="V31" s="1040">
        <v>275</v>
      </c>
      <c r="W31" s="1040"/>
      <c r="X31" s="1040"/>
      <c r="Y31" s="1040"/>
      <c r="Z31" s="1040"/>
      <c r="AA31" s="1040" t="s">
        <v>533</v>
      </c>
      <c r="AB31" s="1040"/>
      <c r="AC31" s="1040"/>
      <c r="AD31" s="1040"/>
      <c r="AE31" s="1041"/>
      <c r="AF31" s="1015" t="s">
        <v>112</v>
      </c>
      <c r="AG31" s="1016"/>
      <c r="AH31" s="1016"/>
      <c r="AI31" s="1016"/>
      <c r="AJ31" s="1017"/>
      <c r="AK31" s="976">
        <v>50</v>
      </c>
      <c r="AL31" s="967"/>
      <c r="AM31" s="967"/>
      <c r="AN31" s="967"/>
      <c r="AO31" s="967"/>
      <c r="AP31" s="967" t="s">
        <v>534</v>
      </c>
      <c r="AQ31" s="967"/>
      <c r="AR31" s="967"/>
      <c r="AS31" s="967"/>
      <c r="AT31" s="967"/>
      <c r="AU31" s="967" t="s">
        <v>534</v>
      </c>
      <c r="AV31" s="967"/>
      <c r="AW31" s="967"/>
      <c r="AX31" s="967"/>
      <c r="AY31" s="967"/>
      <c r="AZ31" s="1038" t="s">
        <v>538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35" customHeight="1">
      <c r="A32" s="217">
        <v>5</v>
      </c>
      <c r="B32" s="1033" t="s">
        <v>383</v>
      </c>
      <c r="C32" s="1034"/>
      <c r="D32" s="1034"/>
      <c r="E32" s="1034"/>
      <c r="F32" s="1034"/>
      <c r="G32" s="1034"/>
      <c r="H32" s="1034"/>
      <c r="I32" s="1034"/>
      <c r="J32" s="1034"/>
      <c r="K32" s="1034"/>
      <c r="L32" s="1034"/>
      <c r="M32" s="1034"/>
      <c r="N32" s="1034"/>
      <c r="O32" s="1034"/>
      <c r="P32" s="1035"/>
      <c r="Q32" s="1039">
        <v>138</v>
      </c>
      <c r="R32" s="1040"/>
      <c r="S32" s="1040"/>
      <c r="T32" s="1040"/>
      <c r="U32" s="1040"/>
      <c r="V32" s="1040">
        <v>121</v>
      </c>
      <c r="W32" s="1040"/>
      <c r="X32" s="1040"/>
      <c r="Y32" s="1040"/>
      <c r="Z32" s="1040"/>
      <c r="AA32" s="1040">
        <v>17</v>
      </c>
      <c r="AB32" s="1040"/>
      <c r="AC32" s="1040"/>
      <c r="AD32" s="1040"/>
      <c r="AE32" s="1041"/>
      <c r="AF32" s="1015">
        <v>216</v>
      </c>
      <c r="AG32" s="1016"/>
      <c r="AH32" s="1016"/>
      <c r="AI32" s="1016"/>
      <c r="AJ32" s="1017"/>
      <c r="AK32" s="976">
        <v>0</v>
      </c>
      <c r="AL32" s="967"/>
      <c r="AM32" s="967"/>
      <c r="AN32" s="967"/>
      <c r="AO32" s="967"/>
      <c r="AP32" s="967">
        <v>251</v>
      </c>
      <c r="AQ32" s="967"/>
      <c r="AR32" s="967"/>
      <c r="AS32" s="967"/>
      <c r="AT32" s="967"/>
      <c r="AU32" s="967">
        <v>3</v>
      </c>
      <c r="AV32" s="967"/>
      <c r="AW32" s="967"/>
      <c r="AX32" s="967"/>
      <c r="AY32" s="967"/>
      <c r="AZ32" s="1038" t="s">
        <v>534</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35" customHeight="1">
      <c r="A33" s="217">
        <v>6</v>
      </c>
      <c r="B33" s="1033" t="s">
        <v>385</v>
      </c>
      <c r="C33" s="1034"/>
      <c r="D33" s="1034"/>
      <c r="E33" s="1034"/>
      <c r="F33" s="1034"/>
      <c r="G33" s="1034"/>
      <c r="H33" s="1034"/>
      <c r="I33" s="1034"/>
      <c r="J33" s="1034"/>
      <c r="K33" s="1034"/>
      <c r="L33" s="1034"/>
      <c r="M33" s="1034"/>
      <c r="N33" s="1034"/>
      <c r="O33" s="1034"/>
      <c r="P33" s="1035"/>
      <c r="Q33" s="1039">
        <v>1087</v>
      </c>
      <c r="R33" s="1040"/>
      <c r="S33" s="1040"/>
      <c r="T33" s="1040"/>
      <c r="U33" s="1040"/>
      <c r="V33" s="1040">
        <v>1195</v>
      </c>
      <c r="W33" s="1040"/>
      <c r="X33" s="1040"/>
      <c r="Y33" s="1040"/>
      <c r="Z33" s="1040"/>
      <c r="AA33" s="1040">
        <v>-108</v>
      </c>
      <c r="AB33" s="1040"/>
      <c r="AC33" s="1040"/>
      <c r="AD33" s="1040"/>
      <c r="AE33" s="1041"/>
      <c r="AF33" s="1015">
        <v>309</v>
      </c>
      <c r="AG33" s="1016"/>
      <c r="AH33" s="1016"/>
      <c r="AI33" s="1016"/>
      <c r="AJ33" s="1017"/>
      <c r="AK33" s="976">
        <v>411</v>
      </c>
      <c r="AL33" s="967"/>
      <c r="AM33" s="967"/>
      <c r="AN33" s="967"/>
      <c r="AO33" s="967"/>
      <c r="AP33" s="967">
        <v>1059</v>
      </c>
      <c r="AQ33" s="967"/>
      <c r="AR33" s="967"/>
      <c r="AS33" s="967"/>
      <c r="AT33" s="967"/>
      <c r="AU33" s="967">
        <v>807</v>
      </c>
      <c r="AV33" s="967"/>
      <c r="AW33" s="967"/>
      <c r="AX33" s="967"/>
      <c r="AY33" s="967"/>
      <c r="AZ33" s="1038" t="s">
        <v>534</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35" customHeight="1">
      <c r="A34" s="217">
        <v>7</v>
      </c>
      <c r="B34" s="1033" t="s">
        <v>386</v>
      </c>
      <c r="C34" s="1034"/>
      <c r="D34" s="1034"/>
      <c r="E34" s="1034"/>
      <c r="F34" s="1034"/>
      <c r="G34" s="1034"/>
      <c r="H34" s="1034"/>
      <c r="I34" s="1034"/>
      <c r="J34" s="1034"/>
      <c r="K34" s="1034"/>
      <c r="L34" s="1034"/>
      <c r="M34" s="1034"/>
      <c r="N34" s="1034"/>
      <c r="O34" s="1034"/>
      <c r="P34" s="1035"/>
      <c r="Q34" s="1039">
        <v>41</v>
      </c>
      <c r="R34" s="1040"/>
      <c r="S34" s="1040"/>
      <c r="T34" s="1040"/>
      <c r="U34" s="1040"/>
      <c r="V34" s="1040">
        <v>41</v>
      </c>
      <c r="W34" s="1040"/>
      <c r="X34" s="1040"/>
      <c r="Y34" s="1040"/>
      <c r="Z34" s="1040"/>
      <c r="AA34" s="1040">
        <v>0</v>
      </c>
      <c r="AB34" s="1040"/>
      <c r="AC34" s="1040"/>
      <c r="AD34" s="1040"/>
      <c r="AE34" s="1041"/>
      <c r="AF34" s="1015">
        <v>0</v>
      </c>
      <c r="AG34" s="1016"/>
      <c r="AH34" s="1016"/>
      <c r="AI34" s="1016"/>
      <c r="AJ34" s="1017"/>
      <c r="AK34" s="976">
        <v>26</v>
      </c>
      <c r="AL34" s="967"/>
      <c r="AM34" s="967"/>
      <c r="AN34" s="967"/>
      <c r="AO34" s="967"/>
      <c r="AP34" s="967">
        <v>88</v>
      </c>
      <c r="AQ34" s="967"/>
      <c r="AR34" s="967"/>
      <c r="AS34" s="967"/>
      <c r="AT34" s="967"/>
      <c r="AU34" s="967">
        <v>76</v>
      </c>
      <c r="AV34" s="967"/>
      <c r="AW34" s="967"/>
      <c r="AX34" s="967"/>
      <c r="AY34" s="967"/>
      <c r="AZ34" s="1038" t="s">
        <v>534</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35" customHeight="1">
      <c r="A35" s="217">
        <v>8</v>
      </c>
      <c r="B35" s="1033" t="s">
        <v>388</v>
      </c>
      <c r="C35" s="1034"/>
      <c r="D35" s="1034"/>
      <c r="E35" s="1034"/>
      <c r="F35" s="1034"/>
      <c r="G35" s="1034"/>
      <c r="H35" s="1034"/>
      <c r="I35" s="1034"/>
      <c r="J35" s="1034"/>
      <c r="K35" s="1034"/>
      <c r="L35" s="1034"/>
      <c r="M35" s="1034"/>
      <c r="N35" s="1034"/>
      <c r="O35" s="1034"/>
      <c r="P35" s="1035"/>
      <c r="Q35" s="1039">
        <v>396</v>
      </c>
      <c r="R35" s="1040"/>
      <c r="S35" s="1040"/>
      <c r="T35" s="1040"/>
      <c r="U35" s="1040"/>
      <c r="V35" s="1040">
        <v>396</v>
      </c>
      <c r="W35" s="1040"/>
      <c r="X35" s="1040"/>
      <c r="Y35" s="1040"/>
      <c r="Z35" s="1040"/>
      <c r="AA35" s="1040">
        <v>0</v>
      </c>
      <c r="AB35" s="1040"/>
      <c r="AC35" s="1040"/>
      <c r="AD35" s="1040"/>
      <c r="AE35" s="1041"/>
      <c r="AF35" s="1015">
        <v>0</v>
      </c>
      <c r="AG35" s="1016"/>
      <c r="AH35" s="1016"/>
      <c r="AI35" s="1016"/>
      <c r="AJ35" s="1017"/>
      <c r="AK35" s="976">
        <v>152</v>
      </c>
      <c r="AL35" s="967"/>
      <c r="AM35" s="967"/>
      <c r="AN35" s="967"/>
      <c r="AO35" s="967"/>
      <c r="AP35" s="967">
        <v>1594</v>
      </c>
      <c r="AQ35" s="967"/>
      <c r="AR35" s="967"/>
      <c r="AS35" s="967"/>
      <c r="AT35" s="967"/>
      <c r="AU35" s="967">
        <v>1594</v>
      </c>
      <c r="AV35" s="967"/>
      <c r="AW35" s="967"/>
      <c r="AX35" s="967"/>
      <c r="AY35" s="967"/>
      <c r="AZ35" s="1038" t="s">
        <v>534</v>
      </c>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3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3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3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3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3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3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3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3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3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3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3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3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3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3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3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3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3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3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3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3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3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3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3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3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3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3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3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35" customHeight="1" thickBot="1">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540</v>
      </c>
      <c r="AG63" s="955"/>
      <c r="AH63" s="955"/>
      <c r="AI63" s="955"/>
      <c r="AJ63" s="1026"/>
      <c r="AK63" s="1027"/>
      <c r="AL63" s="959"/>
      <c r="AM63" s="959"/>
      <c r="AN63" s="959"/>
      <c r="AO63" s="959"/>
      <c r="AP63" s="955">
        <f>SUM(AP28:AT35)</f>
        <v>2992</v>
      </c>
      <c r="AQ63" s="955"/>
      <c r="AR63" s="955"/>
      <c r="AS63" s="955"/>
      <c r="AT63" s="955"/>
      <c r="AU63" s="955">
        <f>SUM(AU28:AY35)</f>
        <v>2480</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3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3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35" customHeight="1">
      <c r="A66" s="991" t="s">
        <v>392</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393</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3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35" customHeight="1" thickTop="1">
      <c r="A68" s="209">
        <v>1</v>
      </c>
      <c r="B68" s="981" t="s">
        <v>535</v>
      </c>
      <c r="C68" s="982"/>
      <c r="D68" s="982"/>
      <c r="E68" s="982"/>
      <c r="F68" s="982"/>
      <c r="G68" s="982"/>
      <c r="H68" s="982"/>
      <c r="I68" s="982"/>
      <c r="J68" s="982"/>
      <c r="K68" s="982"/>
      <c r="L68" s="982"/>
      <c r="M68" s="982"/>
      <c r="N68" s="982"/>
      <c r="O68" s="982"/>
      <c r="P68" s="983"/>
      <c r="Q68" s="984">
        <v>2896</v>
      </c>
      <c r="R68" s="978"/>
      <c r="S68" s="978"/>
      <c r="T68" s="978"/>
      <c r="U68" s="978"/>
      <c r="V68" s="978">
        <v>2702</v>
      </c>
      <c r="W68" s="978"/>
      <c r="X68" s="978"/>
      <c r="Y68" s="978"/>
      <c r="Z68" s="978"/>
      <c r="AA68" s="978">
        <v>194</v>
      </c>
      <c r="AB68" s="978"/>
      <c r="AC68" s="978"/>
      <c r="AD68" s="978"/>
      <c r="AE68" s="978"/>
      <c r="AF68" s="978">
        <v>194</v>
      </c>
      <c r="AG68" s="978"/>
      <c r="AH68" s="978"/>
      <c r="AI68" s="978"/>
      <c r="AJ68" s="978"/>
      <c r="AK68" s="978" t="s">
        <v>534</v>
      </c>
      <c r="AL68" s="978"/>
      <c r="AM68" s="978"/>
      <c r="AN68" s="978"/>
      <c r="AO68" s="978"/>
      <c r="AP68" s="978">
        <v>2089</v>
      </c>
      <c r="AQ68" s="978"/>
      <c r="AR68" s="978"/>
      <c r="AS68" s="978"/>
      <c r="AT68" s="978"/>
      <c r="AU68" s="978" t="s">
        <v>534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35" customHeight="1">
      <c r="A69" s="212">
        <v>2</v>
      </c>
      <c r="B69" s="970" t="s">
        <v>536</v>
      </c>
      <c r="C69" s="971"/>
      <c r="D69" s="971"/>
      <c r="E69" s="971"/>
      <c r="F69" s="971"/>
      <c r="G69" s="971"/>
      <c r="H69" s="971"/>
      <c r="I69" s="971"/>
      <c r="J69" s="971"/>
      <c r="K69" s="971"/>
      <c r="L69" s="971"/>
      <c r="M69" s="971"/>
      <c r="N69" s="971"/>
      <c r="O69" s="971"/>
      <c r="P69" s="972"/>
      <c r="Q69" s="973">
        <v>267</v>
      </c>
      <c r="R69" s="967"/>
      <c r="S69" s="967"/>
      <c r="T69" s="967"/>
      <c r="U69" s="967"/>
      <c r="V69" s="967">
        <v>284</v>
      </c>
      <c r="W69" s="967"/>
      <c r="X69" s="967"/>
      <c r="Y69" s="967"/>
      <c r="Z69" s="967"/>
      <c r="AA69" s="967">
        <v>41</v>
      </c>
      <c r="AB69" s="967"/>
      <c r="AC69" s="967"/>
      <c r="AD69" s="967"/>
      <c r="AE69" s="967"/>
      <c r="AF69" s="967">
        <v>41</v>
      </c>
      <c r="AG69" s="967"/>
      <c r="AH69" s="967"/>
      <c r="AI69" s="967"/>
      <c r="AJ69" s="967"/>
      <c r="AK69" s="967" t="s">
        <v>534</v>
      </c>
      <c r="AL69" s="967"/>
      <c r="AM69" s="967"/>
      <c r="AN69" s="967"/>
      <c r="AO69" s="967"/>
      <c r="AP69" s="967">
        <v>0</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35" customHeight="1">
      <c r="A70" s="212">
        <v>3</v>
      </c>
      <c r="B70" s="970" t="s">
        <v>537</v>
      </c>
      <c r="C70" s="971"/>
      <c r="D70" s="971"/>
      <c r="E70" s="971"/>
      <c r="F70" s="971"/>
      <c r="G70" s="971"/>
      <c r="H70" s="971"/>
      <c r="I70" s="971"/>
      <c r="J70" s="971"/>
      <c r="K70" s="971"/>
      <c r="L70" s="971"/>
      <c r="M70" s="971"/>
      <c r="N70" s="971"/>
      <c r="O70" s="971"/>
      <c r="P70" s="972"/>
      <c r="Q70" s="973">
        <v>1281</v>
      </c>
      <c r="R70" s="967"/>
      <c r="S70" s="967"/>
      <c r="T70" s="967"/>
      <c r="U70" s="967"/>
      <c r="V70" s="967">
        <v>1269</v>
      </c>
      <c r="W70" s="967"/>
      <c r="X70" s="967"/>
      <c r="Y70" s="967"/>
      <c r="Z70" s="967"/>
      <c r="AA70" s="967">
        <v>12</v>
      </c>
      <c r="AB70" s="967"/>
      <c r="AC70" s="967"/>
      <c r="AD70" s="967"/>
      <c r="AE70" s="967"/>
      <c r="AF70" s="967">
        <v>12</v>
      </c>
      <c r="AG70" s="967"/>
      <c r="AH70" s="967"/>
      <c r="AI70" s="967"/>
      <c r="AJ70" s="967"/>
      <c r="AK70" s="967" t="s">
        <v>534</v>
      </c>
      <c r="AL70" s="967"/>
      <c r="AM70" s="967"/>
      <c r="AN70" s="967"/>
      <c r="AO70" s="967"/>
      <c r="AP70" s="967">
        <v>537</v>
      </c>
      <c r="AQ70" s="967"/>
      <c r="AR70" s="967"/>
      <c r="AS70" s="967"/>
      <c r="AT70" s="967"/>
      <c r="AU70" s="967">
        <v>313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3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5.8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3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3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3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3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3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3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3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3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3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3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3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3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3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3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3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35" customHeight="1" thickBot="1">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SUM(AF68:AJ70)</f>
        <v>247</v>
      </c>
      <c r="AG88" s="955"/>
      <c r="AH88" s="955"/>
      <c r="AI88" s="955"/>
      <c r="AJ88" s="955"/>
      <c r="AK88" s="959"/>
      <c r="AL88" s="959"/>
      <c r="AM88" s="959"/>
      <c r="AN88" s="959"/>
      <c r="AO88" s="959"/>
      <c r="AP88" s="955">
        <f t="shared" ref="AP88" si="0">SUM(AP68:AT70)</f>
        <v>2626</v>
      </c>
      <c r="AQ88" s="955"/>
      <c r="AR88" s="955"/>
      <c r="AS88" s="955"/>
      <c r="AT88" s="955"/>
      <c r="AU88" s="955">
        <f t="shared" ref="AU88" si="1">SUM(AU68:AY70)</f>
        <v>313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35"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35"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35"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35"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35"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35"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35"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35"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35"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35"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35"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35"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35"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3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3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3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3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3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3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3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1154450</v>
      </c>
      <c r="AB110" s="873"/>
      <c r="AC110" s="873"/>
      <c r="AD110" s="873"/>
      <c r="AE110" s="874"/>
      <c r="AF110" s="875">
        <v>1071626</v>
      </c>
      <c r="AG110" s="873"/>
      <c r="AH110" s="873"/>
      <c r="AI110" s="873"/>
      <c r="AJ110" s="874"/>
      <c r="AK110" s="875">
        <v>1052233</v>
      </c>
      <c r="AL110" s="873"/>
      <c r="AM110" s="873"/>
      <c r="AN110" s="873"/>
      <c r="AO110" s="874"/>
      <c r="AP110" s="876">
        <v>23.2</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10123848</v>
      </c>
      <c r="BR110" s="800"/>
      <c r="BS110" s="800"/>
      <c r="BT110" s="800"/>
      <c r="BU110" s="800"/>
      <c r="BV110" s="800">
        <v>10383201</v>
      </c>
      <c r="BW110" s="800"/>
      <c r="BX110" s="800"/>
      <c r="BY110" s="800"/>
      <c r="BZ110" s="800"/>
      <c r="CA110" s="800">
        <v>11000754</v>
      </c>
      <c r="CB110" s="800"/>
      <c r="CC110" s="800"/>
      <c r="CD110" s="800"/>
      <c r="CE110" s="800"/>
      <c r="CF110" s="861">
        <v>242.5</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3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3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2645662</v>
      </c>
      <c r="BR112" s="771"/>
      <c r="BS112" s="771"/>
      <c r="BT112" s="771"/>
      <c r="BU112" s="771"/>
      <c r="BV112" s="771">
        <v>2552492</v>
      </c>
      <c r="BW112" s="771"/>
      <c r="BX112" s="771"/>
      <c r="BY112" s="771"/>
      <c r="BZ112" s="771"/>
      <c r="CA112" s="771">
        <v>2478969</v>
      </c>
      <c r="CB112" s="771"/>
      <c r="CC112" s="771"/>
      <c r="CD112" s="771"/>
      <c r="CE112" s="771"/>
      <c r="CF112" s="848">
        <v>54.6</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3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303645</v>
      </c>
      <c r="AB113" s="909"/>
      <c r="AC113" s="909"/>
      <c r="AD113" s="909"/>
      <c r="AE113" s="910"/>
      <c r="AF113" s="911">
        <v>236949</v>
      </c>
      <c r="AG113" s="909"/>
      <c r="AH113" s="909"/>
      <c r="AI113" s="909"/>
      <c r="AJ113" s="910"/>
      <c r="AK113" s="911">
        <v>202513</v>
      </c>
      <c r="AL113" s="909"/>
      <c r="AM113" s="909"/>
      <c r="AN113" s="909"/>
      <c r="AO113" s="910"/>
      <c r="AP113" s="912">
        <v>4.5</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468748</v>
      </c>
      <c r="BR113" s="771"/>
      <c r="BS113" s="771"/>
      <c r="BT113" s="771"/>
      <c r="BU113" s="771"/>
      <c r="BV113" s="771">
        <v>391792</v>
      </c>
      <c r="BW113" s="771"/>
      <c r="BX113" s="771"/>
      <c r="BY113" s="771"/>
      <c r="BZ113" s="771"/>
      <c r="CA113" s="771">
        <v>312909</v>
      </c>
      <c r="CB113" s="771"/>
      <c r="CC113" s="771"/>
      <c r="CD113" s="771"/>
      <c r="CE113" s="771"/>
      <c r="CF113" s="848">
        <v>6.9</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3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85172</v>
      </c>
      <c r="AB114" s="784"/>
      <c r="AC114" s="784"/>
      <c r="AD114" s="784"/>
      <c r="AE114" s="785"/>
      <c r="AF114" s="786">
        <v>85268</v>
      </c>
      <c r="AG114" s="784"/>
      <c r="AH114" s="784"/>
      <c r="AI114" s="784"/>
      <c r="AJ114" s="785"/>
      <c r="AK114" s="786">
        <v>85035</v>
      </c>
      <c r="AL114" s="784"/>
      <c r="AM114" s="784"/>
      <c r="AN114" s="784"/>
      <c r="AO114" s="785"/>
      <c r="AP114" s="754">
        <v>1.9</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1960053</v>
      </c>
      <c r="BR114" s="771"/>
      <c r="BS114" s="771"/>
      <c r="BT114" s="771"/>
      <c r="BU114" s="771"/>
      <c r="BV114" s="771">
        <v>1894166</v>
      </c>
      <c r="BW114" s="771"/>
      <c r="BX114" s="771"/>
      <c r="BY114" s="771"/>
      <c r="BZ114" s="771"/>
      <c r="CA114" s="771">
        <v>1724983</v>
      </c>
      <c r="CB114" s="771"/>
      <c r="CC114" s="771"/>
      <c r="CD114" s="771"/>
      <c r="CE114" s="771"/>
      <c r="CF114" s="848">
        <v>38</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3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13182</v>
      </c>
      <c r="AB115" s="909"/>
      <c r="AC115" s="909"/>
      <c r="AD115" s="909"/>
      <c r="AE115" s="910"/>
      <c r="AF115" s="911">
        <v>10819</v>
      </c>
      <c r="AG115" s="909"/>
      <c r="AH115" s="909"/>
      <c r="AI115" s="909"/>
      <c r="AJ115" s="910"/>
      <c r="AK115" s="911">
        <v>4422</v>
      </c>
      <c r="AL115" s="909"/>
      <c r="AM115" s="909"/>
      <c r="AN115" s="909"/>
      <c r="AO115" s="910"/>
      <c r="AP115" s="912">
        <v>0.1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3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3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1556449</v>
      </c>
      <c r="AB117" s="895"/>
      <c r="AC117" s="895"/>
      <c r="AD117" s="895"/>
      <c r="AE117" s="896"/>
      <c r="AF117" s="898">
        <v>1404662</v>
      </c>
      <c r="AG117" s="895"/>
      <c r="AH117" s="895"/>
      <c r="AI117" s="895"/>
      <c r="AJ117" s="896"/>
      <c r="AK117" s="898">
        <v>1344203</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3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15198311</v>
      </c>
      <c r="BR118" s="858"/>
      <c r="BS118" s="858"/>
      <c r="BT118" s="858"/>
      <c r="BU118" s="858"/>
      <c r="BV118" s="858">
        <v>15221651</v>
      </c>
      <c r="BW118" s="858"/>
      <c r="BX118" s="858"/>
      <c r="BY118" s="858"/>
      <c r="BZ118" s="858"/>
      <c r="CA118" s="858">
        <v>15517615</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3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6124245</v>
      </c>
      <c r="BR119" s="800"/>
      <c r="BS119" s="800"/>
      <c r="BT119" s="800"/>
      <c r="BU119" s="800"/>
      <c r="BV119" s="800">
        <v>5797826</v>
      </c>
      <c r="BW119" s="800"/>
      <c r="BX119" s="800"/>
      <c r="BY119" s="800"/>
      <c r="BZ119" s="800"/>
      <c r="CA119" s="800">
        <v>6059100</v>
      </c>
      <c r="CB119" s="800"/>
      <c r="CC119" s="800"/>
      <c r="CD119" s="800"/>
      <c r="CE119" s="800"/>
      <c r="CF119" s="861">
        <v>133.6</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3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925349</v>
      </c>
      <c r="BR120" s="771"/>
      <c r="BS120" s="771"/>
      <c r="BT120" s="771"/>
      <c r="BU120" s="771"/>
      <c r="BV120" s="771">
        <v>753518</v>
      </c>
      <c r="BW120" s="771"/>
      <c r="BX120" s="771"/>
      <c r="BY120" s="771"/>
      <c r="BZ120" s="771"/>
      <c r="CA120" s="771">
        <v>748965</v>
      </c>
      <c r="CB120" s="771"/>
      <c r="CC120" s="771"/>
      <c r="CD120" s="771"/>
      <c r="CE120" s="771"/>
      <c r="CF120" s="848">
        <v>16.5</v>
      </c>
      <c r="CG120" s="849"/>
      <c r="CH120" s="849"/>
      <c r="CI120" s="849"/>
      <c r="CJ120" s="849"/>
      <c r="CK120" s="850" t="s">
        <v>438</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1609179</v>
      </c>
      <c r="DH120" s="800"/>
      <c r="DI120" s="800"/>
      <c r="DJ120" s="800"/>
      <c r="DK120" s="800"/>
      <c r="DL120" s="800">
        <v>1603909</v>
      </c>
      <c r="DM120" s="800"/>
      <c r="DN120" s="800"/>
      <c r="DO120" s="800"/>
      <c r="DP120" s="800"/>
      <c r="DQ120" s="800">
        <v>1593636</v>
      </c>
      <c r="DR120" s="800"/>
      <c r="DS120" s="800"/>
      <c r="DT120" s="800"/>
      <c r="DU120" s="800"/>
      <c r="DV120" s="801">
        <v>35.1</v>
      </c>
      <c r="DW120" s="801"/>
      <c r="DX120" s="801"/>
      <c r="DY120" s="801"/>
      <c r="DZ120" s="802"/>
    </row>
    <row r="121" spans="1:130" s="197" customFormat="1" ht="26.3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8440077</v>
      </c>
      <c r="BR121" s="858"/>
      <c r="BS121" s="858"/>
      <c r="BT121" s="858"/>
      <c r="BU121" s="858"/>
      <c r="BV121" s="858">
        <v>8660106</v>
      </c>
      <c r="BW121" s="858"/>
      <c r="BX121" s="858"/>
      <c r="BY121" s="858"/>
      <c r="BZ121" s="858"/>
      <c r="CA121" s="858">
        <v>9077674</v>
      </c>
      <c r="CB121" s="858"/>
      <c r="CC121" s="858"/>
      <c r="CD121" s="858"/>
      <c r="CE121" s="858"/>
      <c r="CF121" s="859">
        <v>200.1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940461</v>
      </c>
      <c r="DH121" s="771"/>
      <c r="DI121" s="771"/>
      <c r="DJ121" s="771"/>
      <c r="DK121" s="771"/>
      <c r="DL121" s="771">
        <v>862299</v>
      </c>
      <c r="DM121" s="771"/>
      <c r="DN121" s="771"/>
      <c r="DO121" s="771"/>
      <c r="DP121" s="771"/>
      <c r="DQ121" s="771">
        <v>806697</v>
      </c>
      <c r="DR121" s="771"/>
      <c r="DS121" s="771"/>
      <c r="DT121" s="771"/>
      <c r="DU121" s="771"/>
      <c r="DV121" s="823">
        <v>17.8</v>
      </c>
      <c r="DW121" s="823"/>
      <c r="DX121" s="823"/>
      <c r="DY121" s="823"/>
      <c r="DZ121" s="824"/>
    </row>
    <row r="122" spans="1:130" s="197" customFormat="1" ht="26.3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15489671</v>
      </c>
      <c r="BR122" s="840"/>
      <c r="BS122" s="840"/>
      <c r="BT122" s="840"/>
      <c r="BU122" s="840"/>
      <c r="BV122" s="840">
        <v>15211450</v>
      </c>
      <c r="BW122" s="840"/>
      <c r="BX122" s="840"/>
      <c r="BY122" s="840"/>
      <c r="BZ122" s="840"/>
      <c r="CA122" s="840">
        <v>15885739</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92087</v>
      </c>
      <c r="DH122" s="771"/>
      <c r="DI122" s="771"/>
      <c r="DJ122" s="771"/>
      <c r="DK122" s="771"/>
      <c r="DL122" s="771">
        <v>82498</v>
      </c>
      <c r="DM122" s="771"/>
      <c r="DN122" s="771"/>
      <c r="DO122" s="771"/>
      <c r="DP122" s="771"/>
      <c r="DQ122" s="771">
        <v>76127</v>
      </c>
      <c r="DR122" s="771"/>
      <c r="DS122" s="771"/>
      <c r="DT122" s="771"/>
      <c r="DU122" s="771"/>
      <c r="DV122" s="823">
        <v>1.7</v>
      </c>
      <c r="DW122" s="823"/>
      <c r="DX122" s="823"/>
      <c r="DY122" s="823"/>
      <c r="DZ122" s="824"/>
    </row>
    <row r="123" spans="1:130" s="197" customFormat="1" ht="26.3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v>0.2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3935</v>
      </c>
      <c r="DH123" s="784"/>
      <c r="DI123" s="784"/>
      <c r="DJ123" s="784"/>
      <c r="DK123" s="785"/>
      <c r="DL123" s="786">
        <v>3786</v>
      </c>
      <c r="DM123" s="784"/>
      <c r="DN123" s="784"/>
      <c r="DO123" s="784"/>
      <c r="DP123" s="785"/>
      <c r="DQ123" s="786">
        <v>2509</v>
      </c>
      <c r="DR123" s="784"/>
      <c r="DS123" s="784"/>
      <c r="DT123" s="784"/>
      <c r="DU123" s="785"/>
      <c r="DV123" s="754">
        <v>0.1</v>
      </c>
      <c r="DW123" s="755"/>
      <c r="DX123" s="755"/>
      <c r="DY123" s="755"/>
      <c r="DZ123" s="756"/>
    </row>
    <row r="124" spans="1:130" s="197" customFormat="1" ht="26.3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3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3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3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13182</v>
      </c>
      <c r="AB127" s="784"/>
      <c r="AC127" s="784"/>
      <c r="AD127" s="784"/>
      <c r="AE127" s="785"/>
      <c r="AF127" s="786">
        <v>10819</v>
      </c>
      <c r="AG127" s="784"/>
      <c r="AH127" s="784"/>
      <c r="AI127" s="784"/>
      <c r="AJ127" s="785"/>
      <c r="AK127" s="786">
        <v>4422</v>
      </c>
      <c r="AL127" s="784"/>
      <c r="AM127" s="784"/>
      <c r="AN127" s="784"/>
      <c r="AO127" s="785"/>
      <c r="AP127" s="754">
        <v>0.1</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14.73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3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83023</v>
      </c>
      <c r="AB128" s="724"/>
      <c r="AC128" s="724"/>
      <c r="AD128" s="724"/>
      <c r="AE128" s="725"/>
      <c r="AF128" s="726">
        <v>78288</v>
      </c>
      <c r="AG128" s="724"/>
      <c r="AH128" s="724"/>
      <c r="AI128" s="724"/>
      <c r="AJ128" s="725"/>
      <c r="AK128" s="726">
        <v>78477</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19.73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3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5849929</v>
      </c>
      <c r="AB129" s="784"/>
      <c r="AC129" s="784"/>
      <c r="AD129" s="784"/>
      <c r="AE129" s="785"/>
      <c r="AF129" s="786">
        <v>5728612</v>
      </c>
      <c r="AG129" s="784"/>
      <c r="AH129" s="784"/>
      <c r="AI129" s="784"/>
      <c r="AJ129" s="785"/>
      <c r="AK129" s="786">
        <v>5439270</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3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899824</v>
      </c>
      <c r="AB130" s="784"/>
      <c r="AC130" s="784"/>
      <c r="AD130" s="784"/>
      <c r="AE130" s="785"/>
      <c r="AF130" s="786">
        <v>849366</v>
      </c>
      <c r="AG130" s="784"/>
      <c r="AH130" s="784"/>
      <c r="AI130" s="784"/>
      <c r="AJ130" s="785"/>
      <c r="AK130" s="786">
        <v>902960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3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4950105</v>
      </c>
      <c r="AB131" s="717"/>
      <c r="AC131" s="717"/>
      <c r="AD131" s="717"/>
      <c r="AE131" s="718"/>
      <c r="AF131" s="719">
        <v>4879246</v>
      </c>
      <c r="AG131" s="717"/>
      <c r="AH131" s="717"/>
      <c r="AI131" s="717"/>
      <c r="AJ131" s="718"/>
      <c r="AK131" s="719">
        <v>4536310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3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11.587673390000001</v>
      </c>
      <c r="AB132" s="740"/>
      <c r="AC132" s="740"/>
      <c r="AD132" s="740"/>
      <c r="AE132" s="741"/>
      <c r="AF132" s="742">
        <v>9.7762646110000002</v>
      </c>
      <c r="AG132" s="740"/>
      <c r="AH132" s="740"/>
      <c r="AI132" s="740"/>
      <c r="AJ132" s="741"/>
      <c r="AK132" s="742">
        <v>7.9969402440000001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3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13.7</v>
      </c>
      <c r="AB133" s="749"/>
      <c r="AC133" s="749"/>
      <c r="AD133" s="749"/>
      <c r="AE133" s="750"/>
      <c r="AF133" s="748">
        <v>11.6</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4"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6" customHeight="1" zeroHeight="1"/>
  <cols>
    <col min="1" max="36" width="9" style="242" customWidth="1"/>
    <col min="37" max="16384" width="9" style="241" hidden="1"/>
  </cols>
  <sheetData>
    <row r="1" spans="1:36" ht="12.9">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2.9"/>
    <row r="3" spans="1:36" ht="12.9"/>
    <row r="4" spans="1:36" ht="12.9"/>
    <row r="5" spans="1:36" ht="12.9"/>
    <row r="6" spans="1:36" ht="12.9"/>
    <row r="7" spans="1:36" ht="12.9"/>
    <row r="8" spans="1:36" ht="12.9"/>
    <row r="9" spans="1:36" ht="12.9"/>
    <row r="10" spans="1:36" ht="12.9"/>
    <row r="11" spans="1:36" ht="12.9"/>
    <row r="12" spans="1:36" ht="12.9"/>
    <row r="13" spans="1:36" ht="12.9"/>
    <row r="14" spans="1:36" ht="12.9"/>
    <row r="15" spans="1:36" ht="12.9"/>
    <row r="16" spans="1:36" ht="12.9">
      <c r="AJ16" s="241"/>
    </row>
    <row r="17" spans="34:36" ht="12.9">
      <c r="AJ17" s="241"/>
    </row>
    <row r="18" spans="34:36" ht="12.9"/>
    <row r="19" spans="34:36" ht="12.9"/>
    <row r="20" spans="34:36" ht="12.9">
      <c r="AI20" s="241"/>
      <c r="AJ20" s="241"/>
    </row>
    <row r="21" spans="34:36" ht="12.9">
      <c r="AJ21" s="241"/>
    </row>
    <row r="22" spans="34:36" ht="12.9"/>
    <row r="23" spans="34:36" ht="12.9">
      <c r="AI23" s="241"/>
      <c r="AJ23" s="241"/>
    </row>
    <row r="24" spans="34:36" ht="12.9">
      <c r="AJ24" s="241"/>
    </row>
    <row r="25" spans="34:36" ht="12.9">
      <c r="AJ25" s="241"/>
    </row>
    <row r="26" spans="34:36" ht="12.9">
      <c r="AI26" s="241"/>
      <c r="AJ26" s="241"/>
    </row>
    <row r="27" spans="34:36" ht="12.9"/>
    <row r="28" spans="34:36" ht="12.9">
      <c r="AI28" s="241"/>
      <c r="AJ28" s="241"/>
    </row>
    <row r="29" spans="34:36" ht="12.9">
      <c r="AJ29" s="241"/>
    </row>
    <row r="30" spans="34:36" ht="12.9"/>
    <row r="31" spans="34:36" ht="12.9">
      <c r="AH31" s="241"/>
      <c r="AI31" s="241"/>
      <c r="AJ31" s="241"/>
    </row>
    <row r="32" spans="34:36" ht="12.9"/>
    <row r="33" spans="28:36" ht="12.9">
      <c r="AI33" s="241"/>
      <c r="AJ33" s="241"/>
    </row>
    <row r="34" spans="28:36" ht="12.9">
      <c r="AF34" s="241"/>
    </row>
    <row r="35" spans="28:36" ht="12.9">
      <c r="AB35" s="241"/>
      <c r="AC35" s="241"/>
      <c r="AD35" s="241"/>
      <c r="AF35" s="241"/>
      <c r="AG35" s="241"/>
      <c r="AH35" s="241"/>
      <c r="AI35" s="241"/>
      <c r="AJ35" s="241"/>
    </row>
    <row r="36" spans="28:36" ht="12.9"/>
    <row r="37" spans="28:36" ht="12.9">
      <c r="AE37" s="241"/>
      <c r="AJ37" s="241"/>
    </row>
    <row r="38" spans="28:36" ht="12.9">
      <c r="AB38" s="241"/>
      <c r="AC38" s="241"/>
      <c r="AD38" s="241"/>
      <c r="AE38" s="241"/>
      <c r="AG38" s="241"/>
      <c r="AH38" s="241"/>
      <c r="AI38" s="241"/>
      <c r="AJ38" s="241"/>
    </row>
    <row r="39" spans="28:36" ht="12.9"/>
    <row r="40" spans="28:36" ht="12.9"/>
    <row r="41" spans="28:36" ht="12.9"/>
    <row r="42" spans="28:36" ht="12.9"/>
    <row r="43" spans="28:36" ht="12.9"/>
    <row r="44" spans="28:36" ht="12.9"/>
    <row r="45" spans="28:36" ht="12.9"/>
    <row r="46" spans="28:36" ht="12.9"/>
    <row r="47" spans="28:36" ht="12.9"/>
    <row r="48" spans="28:36" ht="12.9"/>
    <row r="49" spans="22:36" ht="12.9">
      <c r="AG49" s="241"/>
      <c r="AH49" s="241"/>
      <c r="AI49" s="241"/>
      <c r="AJ49" s="241"/>
    </row>
    <row r="50" spans="22:36" ht="12.9"/>
    <row r="51" spans="22:36" ht="12.9"/>
    <row r="52" spans="22:36" ht="12.9"/>
    <row r="53" spans="22:36" ht="12.9"/>
    <row r="54" spans="22:36" ht="12.9"/>
    <row r="55" spans="22:36" ht="12.9"/>
    <row r="56" spans="22:36" ht="12.9"/>
    <row r="57" spans="22:36" ht="12.9"/>
    <row r="58" spans="22:36" ht="12.9"/>
    <row r="59" spans="22:36" ht="12.9"/>
    <row r="60" spans="22:36" ht="12.9"/>
    <row r="61" spans="22:36" ht="12.9"/>
    <row r="62" spans="22:36" ht="12.9"/>
    <row r="63" spans="22:36" ht="12.9">
      <c r="W63" s="241"/>
      <c r="AA63" s="241"/>
    </row>
    <row r="64" spans="22:36" ht="12.9">
      <c r="V64" s="241"/>
    </row>
    <row r="65" spans="15:36" ht="12.9">
      <c r="X65" s="241"/>
      <c r="Z65" s="241"/>
      <c r="AC65" s="241"/>
    </row>
    <row r="66" spans="15:36" ht="12.9">
      <c r="Q66" s="241"/>
      <c r="S66" s="241"/>
      <c r="U66" s="241"/>
      <c r="AF66" s="241"/>
    </row>
    <row r="67" spans="15:36" ht="12.9">
      <c r="O67" s="241"/>
      <c r="P67" s="241"/>
      <c r="R67" s="241"/>
      <c r="T67" s="241"/>
      <c r="Y67" s="241"/>
      <c r="AB67" s="241"/>
      <c r="AD67" s="241"/>
      <c r="AE67" s="241"/>
      <c r="AG67" s="241"/>
      <c r="AH67" s="241"/>
      <c r="AI67" s="241"/>
      <c r="AJ67" s="241"/>
    </row>
    <row r="68" spans="15:36" ht="12.9"/>
    <row r="69" spans="15:36" ht="12.9"/>
    <row r="70" spans="15:36" ht="12.9"/>
    <row r="71" spans="15:36" ht="12.9"/>
    <row r="72" spans="15:36" ht="12.9">
      <c r="AJ72" s="241"/>
    </row>
    <row r="73" spans="15:36" ht="12.9">
      <c r="AJ73" s="241"/>
    </row>
    <row r="74" spans="15:36" ht="12.9"/>
    <row r="75" spans="15:36" ht="12.9"/>
    <row r="76" spans="15:36" ht="12.9"/>
    <row r="77" spans="15:36" ht="12.9"/>
    <row r="78" spans="15:36" ht="12.9"/>
    <row r="79" spans="15:36" ht="12.9"/>
    <row r="80" spans="15:36" ht="12.9"/>
    <row r="81" spans="27:27" ht="12.9"/>
    <row r="82" spans="27:27" ht="12.9"/>
    <row r="83" spans="27:27" ht="12.9"/>
    <row r="84" spans="27:27" ht="12.9"/>
    <row r="85" spans="27:27" ht="12.9"/>
    <row r="86" spans="27:27" ht="12.9"/>
    <row r="87" spans="27:27" ht="12.9"/>
    <row r="88" spans="27:27" ht="12.9"/>
    <row r="89" spans="27:27" ht="12.9"/>
    <row r="90" spans="27:27" ht="12.9"/>
    <row r="91" spans="27:27" ht="12.9"/>
    <row r="92" spans="27:27" ht="12.9"/>
    <row r="93" spans="27:27" ht="12.9"/>
    <row r="94" spans="27:27" ht="12.9"/>
    <row r="95" spans="27:27" ht="12.9"/>
    <row r="96" spans="27:27" ht="12.9">
      <c r="AA96" s="241"/>
    </row>
    <row r="97" spans="24:36" ht="12.9">
      <c r="AA97" s="241"/>
    </row>
    <row r="98" spans="24:36" ht="12.9" hidden="1">
      <c r="AA98" s="241"/>
    </row>
    <row r="99" spans="24:36" ht="12.9" hidden="1">
      <c r="AA99" s="241"/>
    </row>
    <row r="100" spans="24:36" ht="12.9" hidden="1"/>
    <row r="101" spans="24:36" ht="12.1" hidden="1" customHeight="1">
      <c r="X101" s="241"/>
      <c r="Y101" s="241"/>
      <c r="Z101" s="241"/>
      <c r="AC101" s="241"/>
    </row>
    <row r="102" spans="24:36" ht="1.55" hidden="1" customHeight="1">
      <c r="AC102" s="241"/>
      <c r="AF102" s="241"/>
    </row>
    <row r="103" spans="24:36" ht="12.9" hidden="1">
      <c r="AB103" s="241"/>
      <c r="AD103" s="241"/>
      <c r="AE103" s="241"/>
      <c r="AF103" s="241"/>
      <c r="AG103" s="241"/>
      <c r="AH103" s="241"/>
      <c r="AI103" s="241"/>
      <c r="AJ103" s="241"/>
    </row>
    <row r="104" spans="24:36" ht="12.9" hidden="1">
      <c r="AD104" s="241"/>
      <c r="AE104" s="241"/>
      <c r="AG104" s="241"/>
      <c r="AH104" s="241"/>
      <c r="AI104" s="241"/>
      <c r="AJ104" s="241"/>
    </row>
    <row r="105" spans="24:36" ht="12.75" hidden="1" customHeight="1"/>
    <row r="106" spans="24:36" ht="12.9" hidden="1"/>
    <row r="107" spans="24:36" ht="12.9" hidden="1"/>
    <row r="108" spans="24:36" ht="12.9" hidden="1"/>
    <row r="109" spans="24:36" ht="12.9" hidden="1"/>
    <row r="110" spans="24:36" ht="12.9"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6"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ht="12.9">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2.9"/>
    <row r="3" spans="2:34" ht="12.9"/>
    <row r="4" spans="2:34" ht="12.9">
      <c r="R4" s="241"/>
      <c r="S4" s="241"/>
      <c r="T4" s="241"/>
      <c r="U4" s="241"/>
      <c r="V4" s="241"/>
      <c r="W4" s="241"/>
      <c r="X4" s="241"/>
      <c r="Y4" s="241"/>
      <c r="Z4" s="241"/>
      <c r="AA4" s="241"/>
      <c r="AB4" s="241"/>
      <c r="AC4" s="241"/>
      <c r="AD4" s="241"/>
      <c r="AE4" s="241"/>
      <c r="AF4" s="241"/>
      <c r="AG4" s="241"/>
      <c r="AH4" s="241"/>
    </row>
    <row r="5" spans="2:34" ht="12.9">
      <c r="R5" s="241"/>
      <c r="S5" s="241"/>
      <c r="T5" s="241"/>
      <c r="U5" s="241"/>
      <c r="V5" s="241"/>
      <c r="W5" s="241"/>
      <c r="X5" s="241"/>
      <c r="Y5" s="241"/>
      <c r="Z5" s="241"/>
      <c r="AA5" s="241"/>
      <c r="AB5" s="241"/>
      <c r="AC5" s="241"/>
      <c r="AD5" s="241"/>
      <c r="AE5" s="241"/>
      <c r="AF5" s="241"/>
      <c r="AG5" s="241"/>
      <c r="AH5" s="241"/>
    </row>
    <row r="6" spans="2:34" ht="12.9"/>
    <row r="7" spans="2:34" ht="12.9"/>
    <row r="8" spans="2:34" ht="12.9"/>
    <row r="9" spans="2:34" ht="12.9"/>
    <row r="10" spans="2:34" ht="12.9"/>
    <row r="11" spans="2:34" ht="12.9"/>
    <row r="12" spans="2:34" ht="12.9"/>
    <row r="13" spans="2:34" ht="12.9"/>
    <row r="14" spans="2:34" ht="12.9"/>
    <row r="15" spans="2:34" ht="12.9"/>
    <row r="16" spans="2:34" ht="12.9"/>
    <row r="17" spans="9:34" ht="12.9"/>
    <row r="18" spans="9:34" ht="12.9">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2.9"/>
    <row r="20" spans="9:34" ht="12.9"/>
    <row r="21" spans="9:34" ht="12.9">
      <c r="AH21" s="241"/>
    </row>
    <row r="22" spans="9:34" ht="12.9">
      <c r="AE22" s="241"/>
      <c r="AF22" s="241"/>
      <c r="AG22" s="241"/>
      <c r="AH22" s="241"/>
    </row>
    <row r="23" spans="9:34" ht="12.9">
      <c r="U23" s="241"/>
      <c r="V23" s="241"/>
      <c r="W23" s="241"/>
      <c r="X23" s="241"/>
      <c r="Y23" s="241"/>
      <c r="Z23" s="241"/>
      <c r="AA23" s="241"/>
      <c r="AB23" s="241"/>
      <c r="AC23" s="241"/>
      <c r="AD23" s="241"/>
      <c r="AE23" s="241"/>
      <c r="AF23" s="241"/>
      <c r="AG23" s="241"/>
      <c r="AH23" s="241"/>
    </row>
    <row r="24" spans="9:34" ht="12.9"/>
    <row r="25" spans="9:34" ht="12.9"/>
    <row r="26" spans="9:34" ht="12.9"/>
    <row r="27" spans="9:34" ht="12.9"/>
    <row r="28" spans="9:34" ht="12.9"/>
    <row r="29" spans="9:34" ht="12.9"/>
    <row r="30" spans="9:34" ht="12.9"/>
    <row r="31" spans="9:34" ht="12.9"/>
    <row r="32" spans="9:34" ht="12.9"/>
    <row r="33" spans="15:34" ht="12.9"/>
    <row r="34" spans="15:34" ht="12.9"/>
    <row r="35" spans="15:34" ht="12.9">
      <c r="V35" s="241"/>
      <c r="W35" s="241"/>
      <c r="X35" s="241"/>
      <c r="Y35" s="241"/>
      <c r="Z35" s="241"/>
      <c r="AA35" s="241"/>
      <c r="AB35" s="241"/>
      <c r="AC35" s="241"/>
      <c r="AD35" s="241"/>
      <c r="AE35" s="241"/>
      <c r="AF35" s="241"/>
      <c r="AG35" s="241"/>
      <c r="AH35" s="241"/>
    </row>
    <row r="36" spans="15:34" ht="12.9"/>
    <row r="37" spans="15:34" ht="12.9">
      <c r="AH37" s="241"/>
    </row>
    <row r="38" spans="15:34" ht="12.9">
      <c r="AE38" s="241"/>
      <c r="AF38" s="241"/>
      <c r="AG38" s="241"/>
      <c r="AH38" s="241"/>
    </row>
    <row r="39" spans="15:34" ht="12.9"/>
    <row r="40" spans="15:34" ht="12.9"/>
    <row r="41" spans="15:34" ht="12.9"/>
    <row r="42" spans="15:34" ht="12.9"/>
    <row r="43" spans="15:34" ht="12.9">
      <c r="O43" s="241"/>
      <c r="P43" s="241"/>
      <c r="Q43" s="241"/>
      <c r="R43" s="241"/>
      <c r="S43" s="241"/>
      <c r="T43" s="241"/>
      <c r="U43" s="241"/>
      <c r="V43" s="241"/>
      <c r="W43" s="241"/>
      <c r="X43" s="241"/>
      <c r="Y43" s="241"/>
      <c r="Z43" s="241"/>
      <c r="AA43" s="241"/>
      <c r="AB43" s="241"/>
      <c r="AC43" s="241"/>
      <c r="AD43" s="241"/>
      <c r="AE43" s="241"/>
      <c r="AF43" s="241"/>
      <c r="AG43" s="241"/>
      <c r="AH43" s="241"/>
    </row>
    <row r="44" spans="15:34" ht="12.9">
      <c r="AH44" s="241"/>
    </row>
    <row r="45" spans="15:34" ht="12.9"/>
    <row r="46" spans="15:34" ht="12.9">
      <c r="W46" s="241"/>
      <c r="X46" s="241"/>
      <c r="Y46" s="241"/>
      <c r="Z46" s="241"/>
      <c r="AA46" s="241"/>
      <c r="AB46" s="241"/>
      <c r="AC46" s="241"/>
      <c r="AD46" s="241"/>
      <c r="AE46" s="241"/>
      <c r="AF46" s="241"/>
      <c r="AG46" s="241"/>
      <c r="AH46" s="241"/>
    </row>
    <row r="47" spans="15:34" ht="12.9"/>
    <row r="48" spans="15:34" ht="12.9"/>
    <row r="49" spans="22:34" ht="12.9"/>
    <row r="50" spans="22:34" ht="12.9">
      <c r="V50" s="241"/>
      <c r="W50" s="241"/>
      <c r="X50" s="241"/>
      <c r="Y50" s="241"/>
      <c r="Z50" s="241"/>
      <c r="AA50" s="241"/>
      <c r="AB50" s="241"/>
      <c r="AC50" s="241"/>
      <c r="AD50" s="241"/>
      <c r="AE50" s="241"/>
      <c r="AF50" s="241"/>
      <c r="AG50" s="241"/>
      <c r="AH50" s="241"/>
    </row>
    <row r="51" spans="22:34" ht="12.9"/>
    <row r="52" spans="22:34" ht="12.9"/>
    <row r="53" spans="22:34" ht="12.9">
      <c r="AH53" s="241"/>
    </row>
    <row r="54" spans="22:34" ht="12.9"/>
    <row r="55" spans="22:34" ht="12.9"/>
    <row r="56" spans="22:34" ht="12.9"/>
    <row r="57" spans="22:34" ht="12.9"/>
    <row r="58" spans="22:34" ht="12.9"/>
    <row r="59" spans="22:34" ht="12.9"/>
    <row r="60" spans="22:34" ht="12.9"/>
    <row r="61" spans="22:34" ht="12.9"/>
    <row r="62" spans="22:34" ht="12.9"/>
    <row r="63" spans="22:34" ht="12.9"/>
    <row r="64" spans="22:34" ht="12.9"/>
    <row r="65" spans="25:34" ht="12.9"/>
    <row r="66" spans="25:34" ht="12.9"/>
    <row r="67" spans="25:34" ht="12.9">
      <c r="Y67" s="241"/>
      <c r="Z67" s="241"/>
      <c r="AA67" s="241"/>
      <c r="AB67" s="241"/>
      <c r="AC67" s="241"/>
      <c r="AD67" s="241"/>
      <c r="AE67" s="241"/>
      <c r="AF67" s="241"/>
      <c r="AG67" s="241"/>
      <c r="AH67" s="241"/>
    </row>
    <row r="68" spans="25:34" ht="12.9"/>
    <row r="69" spans="25:34" ht="12.9"/>
    <row r="70" spans="25:34" ht="12.9"/>
    <row r="71" spans="25:34" ht="12.9"/>
    <row r="72" spans="25:34" ht="12.9"/>
    <row r="73" spans="25:34" ht="12.9"/>
    <row r="74" spans="25:34" ht="12.9"/>
    <row r="75" spans="25:34" ht="12.9"/>
    <row r="76" spans="25:34" ht="12.9"/>
    <row r="77" spans="25:34" ht="12.9"/>
    <row r="78" spans="25:34" ht="12.9"/>
    <row r="79" spans="25:34" ht="12.9"/>
    <row r="80" spans="25:34" ht="12.9"/>
    <row r="81" ht="12.9"/>
    <row r="82" ht="12.9"/>
    <row r="83" ht="12.9"/>
    <row r="84" ht="12.9"/>
    <row r="85" ht="12.9"/>
    <row r="86" ht="12.9"/>
    <row r="87" ht="12.9"/>
    <row r="88" ht="12.9"/>
    <row r="89" ht="13.6" hidden="1" customHeight="1"/>
    <row r="90" ht="13.6" hidden="1" customHeight="1"/>
    <row r="91" ht="13.6" hidden="1" customHeight="1"/>
    <row r="92" ht="13.6" hidden="1" customHeight="1"/>
    <row r="93" ht="13.6" hidden="1" customHeight="1"/>
    <row r="94" ht="13.6" hidden="1" customHeight="1"/>
    <row r="95" ht="13.6" hidden="1" customHeight="1"/>
    <row r="96" ht="13.6" hidden="1" customHeight="1"/>
    <row r="97" ht="13.6" hidden="1" customHeight="1"/>
    <row r="98" ht="13.6" hidden="1" customHeight="1"/>
    <row r="99" ht="13.6" hidden="1" customHeight="1"/>
    <row r="100" ht="13.6" hidden="1" customHeight="1"/>
    <row r="101" ht="13.6" hidden="1" customHeight="1"/>
    <row r="102" ht="13.6"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election activeCell="AY16" sqref="AY16:BM16"/>
    </sheetView>
  </sheetViews>
  <sheetFormatPr defaultColWidth="0" defaultRowHeight="13.6"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ht="12.9">
      <c r="O1" s="244"/>
      <c r="P1" s="244"/>
    </row>
    <row r="2" spans="1:16" ht="12.9">
      <c r="O2" s="244"/>
      <c r="P2" s="244"/>
    </row>
    <row r="3" spans="1:16" ht="12.9">
      <c r="O3" s="244"/>
      <c r="P3" s="244"/>
    </row>
    <row r="4" spans="1:16" ht="12.9">
      <c r="O4" s="244"/>
      <c r="P4" s="244"/>
    </row>
    <row r="5" spans="1:16" ht="17">
      <c r="A5" s="245" t="s">
        <v>466</v>
      </c>
      <c r="B5" s="246"/>
      <c r="C5" s="246"/>
      <c r="D5" s="246"/>
      <c r="E5" s="246"/>
      <c r="F5" s="246"/>
      <c r="G5" s="246"/>
      <c r="H5" s="246"/>
      <c r="I5" s="246"/>
      <c r="J5" s="246"/>
      <c r="K5" s="246"/>
      <c r="L5" s="246"/>
      <c r="M5" s="246"/>
      <c r="N5" s="246"/>
      <c r="O5" s="247"/>
    </row>
    <row r="6" spans="1:16" ht="12.9">
      <c r="A6" s="248"/>
      <c r="B6" s="244"/>
      <c r="C6" s="244"/>
      <c r="D6" s="244"/>
      <c r="E6" s="244"/>
      <c r="F6" s="244"/>
      <c r="G6" s="249" t="s">
        <v>467</v>
      </c>
      <c r="H6" s="249"/>
      <c r="I6" s="249"/>
      <c r="J6" s="249"/>
      <c r="K6" s="244"/>
      <c r="L6" s="244"/>
      <c r="M6" s="244"/>
      <c r="N6" s="244"/>
    </row>
    <row r="7" spans="1:16" ht="12.9">
      <c r="A7" s="248"/>
      <c r="B7" s="244"/>
      <c r="C7" s="244"/>
      <c r="D7" s="244"/>
      <c r="E7" s="244"/>
      <c r="F7" s="244"/>
      <c r="G7" s="251"/>
      <c r="H7" s="252"/>
      <c r="I7" s="252"/>
      <c r="J7" s="253"/>
      <c r="K7" s="1119" t="s">
        <v>468</v>
      </c>
      <c r="L7" s="254"/>
      <c r="M7" s="255" t="s">
        <v>469</v>
      </c>
      <c r="N7" s="256"/>
    </row>
    <row r="8" spans="1:16" ht="12.9">
      <c r="A8" s="248"/>
      <c r="B8" s="244"/>
      <c r="C8" s="244"/>
      <c r="D8" s="244"/>
      <c r="E8" s="244"/>
      <c r="F8" s="244"/>
      <c r="G8" s="257"/>
      <c r="H8" s="258"/>
      <c r="I8" s="258"/>
      <c r="J8" s="259"/>
      <c r="K8" s="1120"/>
      <c r="L8" s="260" t="s">
        <v>470</v>
      </c>
      <c r="M8" s="261" t="s">
        <v>471</v>
      </c>
      <c r="N8" s="262" t="s">
        <v>472</v>
      </c>
    </row>
    <row r="9" spans="1:16" ht="12.9">
      <c r="A9" s="248"/>
      <c r="B9" s="244"/>
      <c r="C9" s="244"/>
      <c r="D9" s="244"/>
      <c r="E9" s="244"/>
      <c r="F9" s="244"/>
      <c r="G9" s="1133" t="s">
        <v>473</v>
      </c>
      <c r="H9" s="1134"/>
      <c r="I9" s="1134"/>
      <c r="J9" s="1135"/>
      <c r="K9" s="263">
        <v>1256576</v>
      </c>
      <c r="L9" s="264">
        <v>170360</v>
      </c>
      <c r="M9" s="265">
        <v>138183</v>
      </c>
      <c r="N9" s="266">
        <v>23.3</v>
      </c>
    </row>
    <row r="10" spans="1:16" ht="12.9">
      <c r="A10" s="248"/>
      <c r="B10" s="244"/>
      <c r="C10" s="244"/>
      <c r="D10" s="244"/>
      <c r="E10" s="244"/>
      <c r="F10" s="244"/>
      <c r="G10" s="1133" t="s">
        <v>474</v>
      </c>
      <c r="H10" s="1134"/>
      <c r="I10" s="1134"/>
      <c r="J10" s="1135"/>
      <c r="K10" s="267">
        <v>155898</v>
      </c>
      <c r="L10" s="268">
        <v>21136</v>
      </c>
      <c r="M10" s="269">
        <v>15438</v>
      </c>
      <c r="N10" s="270">
        <v>36.9</v>
      </c>
    </row>
    <row r="11" spans="1:16" ht="13.6" customHeight="1">
      <c r="A11" s="248"/>
      <c r="B11" s="244"/>
      <c r="C11" s="244"/>
      <c r="D11" s="244"/>
      <c r="E11" s="244"/>
      <c r="F11" s="244"/>
      <c r="G11" s="1133" t="s">
        <v>475</v>
      </c>
      <c r="H11" s="1134"/>
      <c r="I11" s="1134"/>
      <c r="J11" s="1135"/>
      <c r="K11" s="267">
        <v>190994</v>
      </c>
      <c r="L11" s="268">
        <v>25894</v>
      </c>
      <c r="M11" s="269">
        <v>22352</v>
      </c>
      <c r="N11" s="270">
        <v>15.8</v>
      </c>
    </row>
    <row r="12" spans="1:16" ht="13.6" customHeight="1">
      <c r="A12" s="248"/>
      <c r="B12" s="244"/>
      <c r="C12" s="244"/>
      <c r="D12" s="244"/>
      <c r="E12" s="244"/>
      <c r="F12" s="244"/>
      <c r="G12" s="1133" t="s">
        <v>476</v>
      </c>
      <c r="H12" s="1134"/>
      <c r="I12" s="1134"/>
      <c r="J12" s="1135"/>
      <c r="K12" s="267">
        <v>15716</v>
      </c>
      <c r="L12" s="268">
        <v>2131</v>
      </c>
      <c r="M12" s="269">
        <v>2530</v>
      </c>
      <c r="N12" s="270">
        <v>-15.8</v>
      </c>
    </row>
    <row r="13" spans="1:16" ht="13.6" customHeight="1">
      <c r="A13" s="248"/>
      <c r="B13" s="244"/>
      <c r="C13" s="244"/>
      <c r="D13" s="244"/>
      <c r="E13" s="244"/>
      <c r="F13" s="244"/>
      <c r="G13" s="1133" t="s">
        <v>477</v>
      </c>
      <c r="H13" s="1134"/>
      <c r="I13" s="1134"/>
      <c r="J13" s="1135"/>
      <c r="K13" s="267" t="s">
        <v>478</v>
      </c>
      <c r="L13" s="268" t="s">
        <v>478</v>
      </c>
      <c r="M13" s="269" t="s">
        <v>478</v>
      </c>
      <c r="N13" s="270" t="s">
        <v>478</v>
      </c>
    </row>
    <row r="14" spans="1:16" ht="13.6" customHeight="1">
      <c r="A14" s="248"/>
      <c r="B14" s="244"/>
      <c r="C14" s="244"/>
      <c r="D14" s="244"/>
      <c r="E14" s="244"/>
      <c r="F14" s="244"/>
      <c r="G14" s="1133" t="s">
        <v>479</v>
      </c>
      <c r="H14" s="1134"/>
      <c r="I14" s="1134"/>
      <c r="J14" s="1135"/>
      <c r="K14" s="267">
        <v>56645</v>
      </c>
      <c r="L14" s="268">
        <v>7680</v>
      </c>
      <c r="M14" s="269">
        <v>5605</v>
      </c>
      <c r="N14" s="270">
        <v>37</v>
      </c>
    </row>
    <row r="15" spans="1:16" ht="13.6" customHeight="1">
      <c r="A15" s="248"/>
      <c r="B15" s="244"/>
      <c r="C15" s="244"/>
      <c r="D15" s="244"/>
      <c r="E15" s="244"/>
      <c r="F15" s="244"/>
      <c r="G15" s="1133" t="s">
        <v>480</v>
      </c>
      <c r="H15" s="1134"/>
      <c r="I15" s="1134"/>
      <c r="J15" s="1135"/>
      <c r="K15" s="267">
        <v>85593</v>
      </c>
      <c r="L15" s="268">
        <v>11604</v>
      </c>
      <c r="M15" s="269">
        <v>3103</v>
      </c>
      <c r="N15" s="270">
        <v>274</v>
      </c>
    </row>
    <row r="16" spans="1:16" ht="12.9">
      <c r="A16" s="248"/>
      <c r="B16" s="244"/>
      <c r="C16" s="244"/>
      <c r="D16" s="244"/>
      <c r="E16" s="244"/>
      <c r="F16" s="244"/>
      <c r="G16" s="1136" t="s">
        <v>481</v>
      </c>
      <c r="H16" s="1137"/>
      <c r="I16" s="1137"/>
      <c r="J16" s="1138"/>
      <c r="K16" s="268">
        <v>-130400</v>
      </c>
      <c r="L16" s="268">
        <v>-17679</v>
      </c>
      <c r="M16" s="269">
        <v>-15159</v>
      </c>
      <c r="N16" s="270">
        <v>16.600000000000001</v>
      </c>
    </row>
    <row r="17" spans="1:16" ht="12.9">
      <c r="A17" s="248"/>
      <c r="B17" s="244"/>
      <c r="C17" s="244"/>
      <c r="D17" s="244"/>
      <c r="E17" s="244"/>
      <c r="F17" s="244"/>
      <c r="G17" s="1136" t="s">
        <v>170</v>
      </c>
      <c r="H17" s="1137"/>
      <c r="I17" s="1137"/>
      <c r="J17" s="1138"/>
      <c r="K17" s="268">
        <v>1631022</v>
      </c>
      <c r="L17" s="268">
        <v>221126</v>
      </c>
      <c r="M17" s="269">
        <v>172052</v>
      </c>
      <c r="N17" s="270">
        <v>28.5</v>
      </c>
    </row>
    <row r="18" spans="1:16" ht="12.9">
      <c r="A18" s="248"/>
      <c r="B18" s="244"/>
      <c r="C18" s="244"/>
      <c r="D18" s="244"/>
      <c r="E18" s="244"/>
      <c r="F18" s="244"/>
      <c r="G18" s="244"/>
      <c r="H18" s="244"/>
      <c r="I18" s="244"/>
      <c r="J18" s="244"/>
      <c r="K18" s="244"/>
      <c r="L18" s="244"/>
      <c r="M18" s="271"/>
      <c r="N18" s="271"/>
    </row>
    <row r="19" spans="1:16" ht="12.9">
      <c r="A19" s="248"/>
      <c r="B19" s="244"/>
      <c r="C19" s="244"/>
      <c r="D19" s="244"/>
      <c r="E19" s="244"/>
      <c r="F19" s="244"/>
      <c r="G19" s="244" t="s">
        <v>482</v>
      </c>
      <c r="H19" s="244"/>
      <c r="I19" s="244"/>
      <c r="J19" s="244"/>
      <c r="K19" s="244"/>
      <c r="L19" s="244"/>
      <c r="M19" s="244"/>
      <c r="N19" s="244"/>
    </row>
    <row r="20" spans="1:16" ht="12.9">
      <c r="A20" s="248"/>
      <c r="B20" s="244"/>
      <c r="C20" s="244"/>
      <c r="D20" s="244"/>
      <c r="E20" s="244"/>
      <c r="F20" s="244"/>
      <c r="G20" s="272"/>
      <c r="H20" s="273"/>
      <c r="I20" s="273"/>
      <c r="J20" s="274"/>
      <c r="K20" s="275" t="s">
        <v>483</v>
      </c>
      <c r="L20" s="276" t="s">
        <v>484</v>
      </c>
      <c r="M20" s="277" t="s">
        <v>485</v>
      </c>
      <c r="N20" s="278"/>
    </row>
    <row r="21" spans="1:16" s="284" customFormat="1" ht="12.9">
      <c r="A21" s="279"/>
      <c r="B21" s="249"/>
      <c r="C21" s="249"/>
      <c r="D21" s="249"/>
      <c r="E21" s="249"/>
      <c r="F21" s="249"/>
      <c r="G21" s="1130" t="s">
        <v>486</v>
      </c>
      <c r="H21" s="1131"/>
      <c r="I21" s="1131"/>
      <c r="J21" s="1132"/>
      <c r="K21" s="280">
        <v>19.25</v>
      </c>
      <c r="L21" s="281">
        <v>15.52</v>
      </c>
      <c r="M21" s="282">
        <v>3.73</v>
      </c>
      <c r="N21" s="249"/>
      <c r="O21" s="283"/>
      <c r="P21" s="279"/>
    </row>
    <row r="22" spans="1:16" s="284" customFormat="1" ht="12.9">
      <c r="A22" s="279"/>
      <c r="B22" s="249"/>
      <c r="C22" s="249"/>
      <c r="D22" s="249"/>
      <c r="E22" s="249"/>
      <c r="F22" s="249"/>
      <c r="G22" s="1130" t="s">
        <v>487</v>
      </c>
      <c r="H22" s="1131"/>
      <c r="I22" s="1131"/>
      <c r="J22" s="1132"/>
      <c r="K22" s="285">
        <v>98.7</v>
      </c>
      <c r="L22" s="286">
        <v>95.8</v>
      </c>
      <c r="M22" s="287">
        <v>2.9</v>
      </c>
      <c r="N22" s="271"/>
      <c r="O22" s="283"/>
      <c r="P22" s="279"/>
    </row>
    <row r="23" spans="1:16" s="284" customFormat="1" ht="12.9">
      <c r="A23" s="279"/>
      <c r="B23" s="249"/>
      <c r="C23" s="249"/>
      <c r="D23" s="249"/>
      <c r="E23" s="249"/>
      <c r="F23" s="249"/>
      <c r="G23" s="249"/>
      <c r="H23" s="249"/>
      <c r="I23" s="249"/>
      <c r="J23" s="249"/>
      <c r="K23" s="249"/>
      <c r="L23" s="271"/>
      <c r="M23" s="271"/>
      <c r="N23" s="271"/>
      <c r="O23" s="283"/>
      <c r="P23" s="279"/>
    </row>
    <row r="24" spans="1:16" s="284" customFormat="1" ht="12.9">
      <c r="A24" s="279"/>
      <c r="B24" s="249"/>
      <c r="C24" s="249"/>
      <c r="D24" s="249"/>
      <c r="E24" s="249"/>
      <c r="F24" s="249"/>
      <c r="G24" s="249"/>
      <c r="H24" s="249"/>
      <c r="I24" s="249"/>
      <c r="J24" s="249"/>
      <c r="K24" s="249"/>
      <c r="L24" s="271"/>
      <c r="M24" s="271"/>
      <c r="N24" s="271"/>
      <c r="O24" s="283"/>
      <c r="P24" s="279"/>
    </row>
    <row r="25" spans="1:16" s="284" customFormat="1" ht="12.9">
      <c r="A25" s="288"/>
      <c r="B25" s="289"/>
      <c r="C25" s="289"/>
      <c r="D25" s="289"/>
      <c r="E25" s="289"/>
      <c r="F25" s="289"/>
      <c r="G25" s="289"/>
      <c r="H25" s="289"/>
      <c r="I25" s="289"/>
      <c r="J25" s="289"/>
      <c r="K25" s="289"/>
      <c r="L25" s="290"/>
      <c r="M25" s="290"/>
      <c r="N25" s="290"/>
      <c r="O25" s="291"/>
      <c r="P25" s="279"/>
    </row>
    <row r="26" spans="1:16" s="284" customFormat="1" ht="12.9">
      <c r="A26" s="249"/>
      <c r="B26" s="249"/>
      <c r="C26" s="249"/>
      <c r="D26" s="249"/>
      <c r="E26" s="249"/>
      <c r="F26" s="249"/>
      <c r="G26" s="249"/>
      <c r="H26" s="249"/>
      <c r="I26" s="249"/>
      <c r="J26" s="249"/>
      <c r="K26" s="249"/>
      <c r="L26" s="271"/>
      <c r="M26" s="271"/>
      <c r="N26" s="271"/>
      <c r="O26" s="249"/>
      <c r="P26" s="249"/>
    </row>
    <row r="27" spans="1:16" ht="12.9">
      <c r="K27" s="244"/>
      <c r="L27" s="244"/>
      <c r="M27" s="244"/>
      <c r="N27" s="244"/>
      <c r="O27" s="244"/>
      <c r="P27" s="244"/>
    </row>
    <row r="28" spans="1:16" ht="17">
      <c r="A28" s="245" t="s">
        <v>488</v>
      </c>
      <c r="B28" s="246"/>
      <c r="C28" s="246"/>
      <c r="D28" s="246"/>
      <c r="E28" s="246"/>
      <c r="F28" s="246"/>
      <c r="G28" s="246"/>
      <c r="H28" s="246"/>
      <c r="I28" s="246"/>
      <c r="J28" s="246"/>
      <c r="K28" s="246"/>
      <c r="L28" s="246"/>
      <c r="M28" s="246"/>
      <c r="N28" s="246"/>
      <c r="O28" s="292"/>
    </row>
    <row r="29" spans="1:16" ht="12.9">
      <c r="A29" s="248"/>
      <c r="B29" s="244"/>
      <c r="C29" s="244"/>
      <c r="D29" s="244"/>
      <c r="E29" s="244"/>
      <c r="F29" s="244"/>
      <c r="G29" s="249" t="s">
        <v>489</v>
      </c>
      <c r="H29" s="249"/>
      <c r="I29" s="249"/>
      <c r="J29" s="249"/>
      <c r="K29" s="244"/>
      <c r="L29" s="244"/>
      <c r="M29" s="244"/>
      <c r="N29" s="244"/>
      <c r="O29" s="293"/>
    </row>
    <row r="30" spans="1:16" ht="12.9">
      <c r="A30" s="248"/>
      <c r="B30" s="244"/>
      <c r="C30" s="244"/>
      <c r="D30" s="244"/>
      <c r="E30" s="244"/>
      <c r="F30" s="244"/>
      <c r="G30" s="251"/>
      <c r="H30" s="252"/>
      <c r="I30" s="252"/>
      <c r="J30" s="253"/>
      <c r="K30" s="1119" t="s">
        <v>468</v>
      </c>
      <c r="L30" s="254"/>
      <c r="M30" s="255" t="s">
        <v>469</v>
      </c>
      <c r="N30" s="256"/>
    </row>
    <row r="31" spans="1:16" ht="12.9">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1052233</v>
      </c>
      <c r="L32" s="294">
        <v>142656</v>
      </c>
      <c r="M32" s="295">
        <v>106666</v>
      </c>
      <c r="N32" s="296">
        <v>33.700000000000003</v>
      </c>
    </row>
    <row r="33" spans="1:16" ht="13.6"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t="s">
        <v>478</v>
      </c>
      <c r="L34" s="294" t="s">
        <v>478</v>
      </c>
      <c r="M34" s="295">
        <v>439</v>
      </c>
      <c r="N34" s="296" t="s">
        <v>478</v>
      </c>
    </row>
    <row r="35" spans="1:16" ht="27" customHeight="1">
      <c r="A35" s="248"/>
      <c r="B35" s="244"/>
      <c r="C35" s="244"/>
      <c r="D35" s="244"/>
      <c r="E35" s="244"/>
      <c r="F35" s="244"/>
      <c r="G35" s="1121" t="s">
        <v>493</v>
      </c>
      <c r="H35" s="1122"/>
      <c r="I35" s="1122"/>
      <c r="J35" s="1123"/>
      <c r="K35" s="294">
        <v>202513</v>
      </c>
      <c r="L35" s="294">
        <v>27456</v>
      </c>
      <c r="M35" s="295">
        <v>24405</v>
      </c>
      <c r="N35" s="296">
        <v>12.5</v>
      </c>
    </row>
    <row r="36" spans="1:16" ht="27" customHeight="1">
      <c r="A36" s="248"/>
      <c r="B36" s="244"/>
      <c r="C36" s="244"/>
      <c r="D36" s="244"/>
      <c r="E36" s="244"/>
      <c r="F36" s="244"/>
      <c r="G36" s="1121" t="s">
        <v>494</v>
      </c>
      <c r="H36" s="1122"/>
      <c r="I36" s="1122"/>
      <c r="J36" s="1123"/>
      <c r="K36" s="294">
        <v>85035</v>
      </c>
      <c r="L36" s="294">
        <v>11529</v>
      </c>
      <c r="M36" s="295">
        <v>4847</v>
      </c>
      <c r="N36" s="296">
        <v>137.9</v>
      </c>
    </row>
    <row r="37" spans="1:16" ht="13.6" customHeight="1">
      <c r="A37" s="248"/>
      <c r="B37" s="244"/>
      <c r="C37" s="244"/>
      <c r="D37" s="244"/>
      <c r="E37" s="244"/>
      <c r="F37" s="244"/>
      <c r="G37" s="1121" t="s">
        <v>495</v>
      </c>
      <c r="H37" s="1122"/>
      <c r="I37" s="1122"/>
      <c r="J37" s="1123"/>
      <c r="K37" s="294">
        <v>4422</v>
      </c>
      <c r="L37" s="294">
        <v>600</v>
      </c>
      <c r="M37" s="295">
        <v>2124</v>
      </c>
      <c r="N37" s="296">
        <v>-71.8</v>
      </c>
    </row>
    <row r="38" spans="1:16" ht="27" customHeight="1">
      <c r="A38" s="248"/>
      <c r="B38" s="244"/>
      <c r="C38" s="244"/>
      <c r="D38" s="244"/>
      <c r="E38" s="244"/>
      <c r="F38" s="244"/>
      <c r="G38" s="1124" t="s">
        <v>496</v>
      </c>
      <c r="H38" s="1125"/>
      <c r="I38" s="1125"/>
      <c r="J38" s="1126"/>
      <c r="K38" s="297" t="s">
        <v>478</v>
      </c>
      <c r="L38" s="297" t="s">
        <v>478</v>
      </c>
      <c r="M38" s="298">
        <v>33</v>
      </c>
      <c r="N38" s="299" t="s">
        <v>478</v>
      </c>
      <c r="O38" s="293"/>
    </row>
    <row r="39" spans="1:16" ht="12.9">
      <c r="A39" s="248"/>
      <c r="B39" s="244"/>
      <c r="C39" s="244"/>
      <c r="D39" s="244"/>
      <c r="E39" s="244"/>
      <c r="F39" s="244"/>
      <c r="G39" s="1124" t="s">
        <v>497</v>
      </c>
      <c r="H39" s="1125"/>
      <c r="I39" s="1125"/>
      <c r="J39" s="1126"/>
      <c r="K39" s="300">
        <v>-78477</v>
      </c>
      <c r="L39" s="300">
        <v>-10640</v>
      </c>
      <c r="M39" s="301">
        <v>-5315</v>
      </c>
      <c r="N39" s="302">
        <v>100.2</v>
      </c>
      <c r="O39" s="293"/>
    </row>
    <row r="40" spans="1:16" ht="27" customHeight="1">
      <c r="A40" s="248"/>
      <c r="B40" s="244"/>
      <c r="C40" s="244"/>
      <c r="D40" s="244"/>
      <c r="E40" s="244"/>
      <c r="F40" s="244"/>
      <c r="G40" s="1121" t="s">
        <v>498</v>
      </c>
      <c r="H40" s="1122"/>
      <c r="I40" s="1122"/>
      <c r="J40" s="1123"/>
      <c r="K40" s="300">
        <v>-902960</v>
      </c>
      <c r="L40" s="300">
        <v>-122419</v>
      </c>
      <c r="M40" s="301">
        <v>-96584</v>
      </c>
      <c r="N40" s="302">
        <v>26.7</v>
      </c>
      <c r="O40" s="293"/>
    </row>
    <row r="41" spans="1:16" ht="12.9">
      <c r="A41" s="248"/>
      <c r="B41" s="244"/>
      <c r="C41" s="244"/>
      <c r="D41" s="244"/>
      <c r="E41" s="244"/>
      <c r="F41" s="244"/>
      <c r="G41" s="1127" t="s">
        <v>280</v>
      </c>
      <c r="H41" s="1128"/>
      <c r="I41" s="1128"/>
      <c r="J41" s="1129"/>
      <c r="K41" s="294">
        <v>362766</v>
      </c>
      <c r="L41" s="300">
        <v>49182</v>
      </c>
      <c r="M41" s="301">
        <v>36615</v>
      </c>
      <c r="N41" s="302">
        <v>34.299999999999997</v>
      </c>
      <c r="O41" s="293"/>
    </row>
    <row r="42" spans="1:16" ht="12.9">
      <c r="A42" s="248"/>
      <c r="B42" s="244"/>
      <c r="C42" s="244"/>
      <c r="D42" s="244"/>
      <c r="E42" s="244"/>
      <c r="F42" s="244"/>
      <c r="G42" s="303" t="s">
        <v>499</v>
      </c>
      <c r="H42" s="244"/>
      <c r="I42" s="244"/>
      <c r="J42" s="244"/>
      <c r="K42" s="244"/>
      <c r="L42" s="244"/>
      <c r="M42" s="271"/>
      <c r="N42" s="271"/>
      <c r="O42" s="293"/>
    </row>
    <row r="43" spans="1:16" ht="12.9">
      <c r="A43" s="248"/>
      <c r="B43" s="244"/>
      <c r="C43" s="244"/>
      <c r="D43" s="244"/>
      <c r="E43" s="244"/>
      <c r="F43" s="244"/>
      <c r="G43" s="244"/>
      <c r="H43" s="244"/>
      <c r="I43" s="244"/>
      <c r="J43" s="244"/>
      <c r="K43" s="244"/>
      <c r="L43" s="304"/>
      <c r="M43" s="271"/>
      <c r="N43" s="244"/>
      <c r="O43" s="293"/>
    </row>
    <row r="44" spans="1:16" ht="12.9">
      <c r="A44" s="248"/>
      <c r="B44" s="244"/>
      <c r="C44" s="244"/>
      <c r="D44" s="244"/>
      <c r="E44" s="244"/>
      <c r="F44" s="244"/>
      <c r="G44" s="244"/>
      <c r="H44" s="244"/>
      <c r="I44" s="244"/>
      <c r="J44" s="244"/>
      <c r="K44" s="244"/>
      <c r="L44" s="244"/>
      <c r="M44" s="271"/>
      <c r="N44" s="244"/>
    </row>
    <row r="45" spans="1:16" ht="12.9">
      <c r="A45" s="246"/>
      <c r="B45" s="246"/>
      <c r="C45" s="246"/>
      <c r="D45" s="246"/>
      <c r="E45" s="246"/>
      <c r="F45" s="246"/>
      <c r="G45" s="246"/>
      <c r="H45" s="246"/>
      <c r="I45" s="246"/>
      <c r="J45" s="246"/>
      <c r="K45" s="246"/>
      <c r="L45" s="246"/>
      <c r="M45" s="305"/>
      <c r="N45" s="246"/>
      <c r="O45" s="246"/>
      <c r="P45" s="244"/>
    </row>
    <row r="46" spans="1:16" ht="12.9">
      <c r="A46" s="306"/>
      <c r="B46" s="306"/>
      <c r="C46" s="306"/>
      <c r="D46" s="306"/>
      <c r="E46" s="306"/>
      <c r="F46" s="306"/>
      <c r="G46" s="306"/>
      <c r="H46" s="306"/>
      <c r="I46" s="306"/>
      <c r="J46" s="306"/>
      <c r="K46" s="306"/>
      <c r="L46" s="306"/>
      <c r="M46" s="306"/>
      <c r="N46" s="306"/>
      <c r="O46" s="306"/>
      <c r="P46" s="244"/>
    </row>
    <row r="47" spans="1:16" ht="17.350000000000001" customHeight="1">
      <c r="A47" s="307" t="s">
        <v>500</v>
      </c>
      <c r="B47" s="244"/>
      <c r="C47" s="244"/>
      <c r="D47" s="244"/>
      <c r="E47" s="244"/>
      <c r="F47" s="244"/>
      <c r="G47" s="244"/>
      <c r="H47" s="244"/>
      <c r="I47" s="244"/>
      <c r="J47" s="244"/>
      <c r="K47" s="244"/>
      <c r="L47" s="244"/>
      <c r="M47" s="244"/>
      <c r="N47" s="244"/>
    </row>
    <row r="48" spans="1:16" ht="12.9">
      <c r="A48" s="248"/>
      <c r="B48" s="244"/>
      <c r="C48" s="244"/>
      <c r="D48" s="244"/>
      <c r="E48" s="244"/>
      <c r="F48" s="244"/>
      <c r="G48" s="308" t="s">
        <v>501</v>
      </c>
      <c r="H48" s="308"/>
      <c r="I48" s="308"/>
      <c r="J48" s="308"/>
      <c r="K48" s="308"/>
      <c r="L48" s="308"/>
      <c r="M48" s="309"/>
      <c r="N48" s="308"/>
    </row>
    <row r="49" spans="1:14" ht="13.6" customHeight="1">
      <c r="A49" s="248"/>
      <c r="B49" s="244"/>
      <c r="C49" s="244"/>
      <c r="D49" s="244"/>
      <c r="E49" s="244"/>
      <c r="F49" s="244"/>
      <c r="G49" s="310"/>
      <c r="H49" s="311"/>
      <c r="I49" s="1114" t="s">
        <v>468</v>
      </c>
      <c r="J49" s="1116" t="s">
        <v>502</v>
      </c>
      <c r="K49" s="1117"/>
      <c r="L49" s="1117"/>
      <c r="M49" s="1117"/>
      <c r="N49" s="1118"/>
    </row>
    <row r="50" spans="1:14" ht="12.9">
      <c r="A50" s="248"/>
      <c r="B50" s="244"/>
      <c r="C50" s="244"/>
      <c r="D50" s="244"/>
      <c r="E50" s="244"/>
      <c r="F50" s="244"/>
      <c r="G50" s="312"/>
      <c r="H50" s="313"/>
      <c r="I50" s="1115"/>
      <c r="J50" s="314" t="s">
        <v>503</v>
      </c>
      <c r="K50" s="315" t="s">
        <v>504</v>
      </c>
      <c r="L50" s="316" t="s">
        <v>505</v>
      </c>
      <c r="M50" s="317" t="s">
        <v>506</v>
      </c>
      <c r="N50" s="318" t="s">
        <v>507</v>
      </c>
    </row>
    <row r="51" spans="1:14" ht="12.9">
      <c r="A51" s="248"/>
      <c r="B51" s="244"/>
      <c r="C51" s="244"/>
      <c r="D51" s="244"/>
      <c r="E51" s="244"/>
      <c r="F51" s="244"/>
      <c r="G51" s="310" t="s">
        <v>508</v>
      </c>
      <c r="H51" s="311"/>
      <c r="I51" s="319">
        <v>3165417</v>
      </c>
      <c r="J51" s="320">
        <v>407809</v>
      </c>
      <c r="K51" s="321">
        <v>-4</v>
      </c>
      <c r="L51" s="322">
        <v>192544</v>
      </c>
      <c r="M51" s="323">
        <v>10.4</v>
      </c>
      <c r="N51" s="324">
        <v>-14.4</v>
      </c>
    </row>
    <row r="52" spans="1:14" ht="12.9">
      <c r="A52" s="248"/>
      <c r="B52" s="244"/>
      <c r="C52" s="244"/>
      <c r="D52" s="244"/>
      <c r="E52" s="244"/>
      <c r="F52" s="244"/>
      <c r="G52" s="325"/>
      <c r="H52" s="326" t="s">
        <v>509</v>
      </c>
      <c r="I52" s="327">
        <v>1062475</v>
      </c>
      <c r="J52" s="328">
        <v>136882</v>
      </c>
      <c r="K52" s="329">
        <v>-7.1</v>
      </c>
      <c r="L52" s="330">
        <v>82235</v>
      </c>
      <c r="M52" s="331">
        <v>-8.1</v>
      </c>
      <c r="N52" s="332">
        <v>1</v>
      </c>
    </row>
    <row r="53" spans="1:14" ht="12.9">
      <c r="A53" s="248"/>
      <c r="B53" s="244"/>
      <c r="C53" s="244"/>
      <c r="D53" s="244"/>
      <c r="E53" s="244"/>
      <c r="F53" s="244"/>
      <c r="G53" s="310" t="s">
        <v>510</v>
      </c>
      <c r="H53" s="311"/>
      <c r="I53" s="319">
        <v>1790192</v>
      </c>
      <c r="J53" s="320">
        <v>235211</v>
      </c>
      <c r="K53" s="321">
        <v>-42.3</v>
      </c>
      <c r="L53" s="322">
        <v>146140</v>
      </c>
      <c r="M53" s="323">
        <v>-24.1</v>
      </c>
      <c r="N53" s="324">
        <v>-18.2</v>
      </c>
    </row>
    <row r="54" spans="1:14" ht="12.9">
      <c r="A54" s="248"/>
      <c r="B54" s="244"/>
      <c r="C54" s="244"/>
      <c r="D54" s="244"/>
      <c r="E54" s="244"/>
      <c r="F54" s="244"/>
      <c r="G54" s="325"/>
      <c r="H54" s="326" t="s">
        <v>509</v>
      </c>
      <c r="I54" s="327">
        <v>769074</v>
      </c>
      <c r="J54" s="328">
        <v>101048</v>
      </c>
      <c r="K54" s="329">
        <v>-26.2</v>
      </c>
      <c r="L54" s="330">
        <v>75451</v>
      </c>
      <c r="M54" s="331">
        <v>-8.1999999999999993</v>
      </c>
      <c r="N54" s="332">
        <v>-18</v>
      </c>
    </row>
    <row r="55" spans="1:14" ht="12.9">
      <c r="A55" s="248"/>
      <c r="B55" s="244"/>
      <c r="C55" s="244"/>
      <c r="D55" s="244"/>
      <c r="E55" s="244"/>
      <c r="F55" s="244"/>
      <c r="G55" s="310" t="s">
        <v>511</v>
      </c>
      <c r="H55" s="311"/>
      <c r="I55" s="319">
        <v>2563468</v>
      </c>
      <c r="J55" s="320">
        <v>341705</v>
      </c>
      <c r="K55" s="321">
        <v>45.3</v>
      </c>
      <c r="L55" s="322">
        <v>146641</v>
      </c>
      <c r="M55" s="323">
        <v>0.3</v>
      </c>
      <c r="N55" s="324">
        <v>45</v>
      </c>
    </row>
    <row r="56" spans="1:14" ht="12.9">
      <c r="A56" s="248"/>
      <c r="B56" s="244"/>
      <c r="C56" s="244"/>
      <c r="D56" s="244"/>
      <c r="E56" s="244"/>
      <c r="F56" s="244"/>
      <c r="G56" s="325"/>
      <c r="H56" s="326" t="s">
        <v>509</v>
      </c>
      <c r="I56" s="327">
        <v>743703</v>
      </c>
      <c r="J56" s="328">
        <v>99134</v>
      </c>
      <c r="K56" s="329">
        <v>-1.9</v>
      </c>
      <c r="L56" s="330">
        <v>68142</v>
      </c>
      <c r="M56" s="331">
        <v>-9.6999999999999993</v>
      </c>
      <c r="N56" s="332">
        <v>7.8</v>
      </c>
    </row>
    <row r="57" spans="1:14" ht="12.9">
      <c r="A57" s="248"/>
      <c r="B57" s="244"/>
      <c r="C57" s="244"/>
      <c r="D57" s="244"/>
      <c r="E57" s="244"/>
      <c r="F57" s="244"/>
      <c r="G57" s="310" t="s">
        <v>512</v>
      </c>
      <c r="H57" s="311"/>
      <c r="I57" s="319">
        <v>3118670</v>
      </c>
      <c r="J57" s="320">
        <v>418389</v>
      </c>
      <c r="K57" s="321">
        <v>22.4</v>
      </c>
      <c r="L57" s="322">
        <v>174587</v>
      </c>
      <c r="M57" s="323">
        <v>19.100000000000001</v>
      </c>
      <c r="N57" s="324">
        <v>3.3</v>
      </c>
    </row>
    <row r="58" spans="1:14" ht="12.9">
      <c r="A58" s="248"/>
      <c r="B58" s="244"/>
      <c r="C58" s="244"/>
      <c r="D58" s="244"/>
      <c r="E58" s="244"/>
      <c r="F58" s="244"/>
      <c r="G58" s="325"/>
      <c r="H58" s="326" t="s">
        <v>509</v>
      </c>
      <c r="I58" s="327">
        <v>1553242</v>
      </c>
      <c r="J58" s="328">
        <v>208377</v>
      </c>
      <c r="K58" s="329">
        <v>110.2</v>
      </c>
      <c r="L58" s="330">
        <v>79695</v>
      </c>
      <c r="M58" s="331">
        <v>17</v>
      </c>
      <c r="N58" s="332">
        <v>93.2</v>
      </c>
    </row>
    <row r="59" spans="1:14" ht="12.9">
      <c r="A59" s="248"/>
      <c r="B59" s="244"/>
      <c r="C59" s="244"/>
      <c r="D59" s="244"/>
      <c r="E59" s="244"/>
      <c r="F59" s="244"/>
      <c r="G59" s="310" t="s">
        <v>513</v>
      </c>
      <c r="H59" s="311"/>
      <c r="I59" s="319">
        <v>2840011</v>
      </c>
      <c r="J59" s="320">
        <v>385034</v>
      </c>
      <c r="K59" s="321">
        <v>-8</v>
      </c>
      <c r="L59" s="322">
        <v>175675</v>
      </c>
      <c r="M59" s="323">
        <v>0.6</v>
      </c>
      <c r="N59" s="324">
        <v>-8.6</v>
      </c>
    </row>
    <row r="60" spans="1:14" ht="12.9">
      <c r="A60" s="248"/>
      <c r="B60" s="244"/>
      <c r="C60" s="244"/>
      <c r="D60" s="244"/>
      <c r="E60" s="244"/>
      <c r="F60" s="244"/>
      <c r="G60" s="325"/>
      <c r="H60" s="326" t="s">
        <v>509</v>
      </c>
      <c r="I60" s="333">
        <v>1642879</v>
      </c>
      <c r="J60" s="328">
        <v>222733</v>
      </c>
      <c r="K60" s="329">
        <v>6.9</v>
      </c>
      <c r="L60" s="330">
        <v>87698</v>
      </c>
      <c r="M60" s="331">
        <v>10</v>
      </c>
      <c r="N60" s="332">
        <v>-3.1</v>
      </c>
    </row>
    <row r="61" spans="1:14" ht="12.9">
      <c r="A61" s="248"/>
      <c r="B61" s="244"/>
      <c r="C61" s="244"/>
      <c r="D61" s="244"/>
      <c r="E61" s="244"/>
      <c r="F61" s="244"/>
      <c r="G61" s="310" t="s">
        <v>514</v>
      </c>
      <c r="H61" s="334"/>
      <c r="I61" s="335">
        <v>2695552</v>
      </c>
      <c r="J61" s="336">
        <v>357630</v>
      </c>
      <c r="K61" s="337">
        <v>2.7</v>
      </c>
      <c r="L61" s="338">
        <v>167117</v>
      </c>
      <c r="M61" s="339">
        <v>1.3</v>
      </c>
      <c r="N61" s="324">
        <v>1.4</v>
      </c>
    </row>
    <row r="62" spans="1:14" ht="12.9">
      <c r="A62" s="248"/>
      <c r="B62" s="244"/>
      <c r="C62" s="244"/>
      <c r="D62" s="244"/>
      <c r="E62" s="244"/>
      <c r="F62" s="244"/>
      <c r="G62" s="325"/>
      <c r="H62" s="326" t="s">
        <v>509</v>
      </c>
      <c r="I62" s="327">
        <v>1154275</v>
      </c>
      <c r="J62" s="328">
        <v>153635</v>
      </c>
      <c r="K62" s="329">
        <v>16.399999999999999</v>
      </c>
      <c r="L62" s="330">
        <v>78644</v>
      </c>
      <c r="M62" s="331">
        <v>0.2</v>
      </c>
      <c r="N62" s="332">
        <v>16.2</v>
      </c>
    </row>
    <row r="63" spans="1:14" ht="12.9">
      <c r="A63" s="248"/>
      <c r="B63" s="244"/>
      <c r="C63" s="244"/>
      <c r="D63" s="244"/>
      <c r="E63" s="244"/>
      <c r="F63" s="244"/>
      <c r="G63" s="244"/>
      <c r="H63" s="244"/>
      <c r="I63" s="244"/>
      <c r="J63" s="244"/>
      <c r="K63" s="244"/>
      <c r="L63" s="244"/>
      <c r="M63" s="244"/>
      <c r="N63" s="244"/>
    </row>
    <row r="64" spans="1:14" ht="12.9">
      <c r="A64" s="248"/>
      <c r="B64" s="244"/>
      <c r="C64" s="244"/>
      <c r="D64" s="244"/>
      <c r="E64" s="244"/>
      <c r="F64" s="244"/>
      <c r="G64" s="244"/>
      <c r="H64" s="244"/>
      <c r="I64" s="244"/>
      <c r="J64" s="244"/>
      <c r="K64" s="244"/>
      <c r="L64" s="244"/>
      <c r="M64" s="244"/>
      <c r="N64" s="244"/>
    </row>
    <row r="65" spans="1:16" ht="12.9">
      <c r="A65" s="248"/>
      <c r="B65" s="244"/>
      <c r="C65" s="244"/>
      <c r="D65" s="244"/>
      <c r="E65" s="244"/>
      <c r="F65" s="244"/>
      <c r="G65" s="244"/>
      <c r="H65" s="244"/>
      <c r="I65" s="244"/>
      <c r="J65" s="244"/>
      <c r="K65" s="244"/>
      <c r="L65" s="244"/>
      <c r="M65" s="244"/>
      <c r="N65" s="244"/>
    </row>
    <row r="66" spans="1:16" ht="12.9">
      <c r="A66" s="340"/>
      <c r="B66" s="306"/>
      <c r="C66" s="306"/>
      <c r="D66" s="306"/>
      <c r="E66" s="306"/>
      <c r="F66" s="306"/>
      <c r="G66" s="306"/>
      <c r="H66" s="306"/>
      <c r="I66" s="306"/>
      <c r="J66" s="306"/>
      <c r="K66" s="306"/>
      <c r="L66" s="306"/>
      <c r="M66" s="306"/>
      <c r="N66" s="306"/>
      <c r="O66" s="341"/>
    </row>
    <row r="67" spans="1:16" ht="13.6" hidden="1" customHeight="1">
      <c r="G67" s="244"/>
      <c r="H67" s="244"/>
      <c r="I67" s="244"/>
      <c r="J67" s="244"/>
      <c r="K67" s="244"/>
      <c r="L67" s="244"/>
      <c r="M67" s="244"/>
      <c r="N67" s="244"/>
      <c r="O67" s="244"/>
      <c r="P67" s="244"/>
    </row>
    <row r="68" spans="1:16" ht="13.6" hidden="1" customHeight="1">
      <c r="G68" s="244"/>
      <c r="H68" s="244"/>
      <c r="I68" s="244"/>
      <c r="J68" s="244"/>
      <c r="K68" s="244"/>
      <c r="L68" s="244"/>
      <c r="M68" s="244"/>
      <c r="N68" s="244"/>
    </row>
    <row r="69" spans="1:16" ht="13.6" hidden="1" customHeight="1">
      <c r="G69" s="244"/>
      <c r="H69" s="244"/>
      <c r="I69" s="244"/>
      <c r="J69" s="244"/>
      <c r="K69" s="244"/>
      <c r="L69" s="244"/>
      <c r="M69" s="244"/>
      <c r="N69" s="244"/>
    </row>
    <row r="70" spans="1:16" ht="12.9" hidden="1">
      <c r="G70" s="244"/>
      <c r="H70" s="244"/>
      <c r="I70" s="244"/>
      <c r="J70" s="244"/>
      <c r="K70" s="244"/>
      <c r="L70" s="244"/>
      <c r="M70" s="244"/>
      <c r="N70" s="244"/>
    </row>
    <row r="71" spans="1:16" ht="12.9" hidden="1">
      <c r="G71" s="244"/>
      <c r="H71" s="244"/>
      <c r="I71" s="244"/>
      <c r="J71" s="244"/>
      <c r="K71" s="244"/>
      <c r="L71" s="244"/>
      <c r="M71" s="244"/>
      <c r="N71" s="244"/>
    </row>
    <row r="72" spans="1:16" ht="12.9" hidden="1">
      <c r="G72" s="244"/>
      <c r="H72" s="244"/>
      <c r="I72" s="244"/>
      <c r="J72" s="244"/>
      <c r="K72" s="244"/>
      <c r="L72" s="244"/>
      <c r="M72" s="244"/>
      <c r="N72" s="244"/>
    </row>
    <row r="73" spans="1:16" ht="12.9" hidden="1">
      <c r="G73" s="244"/>
      <c r="H73" s="244"/>
      <c r="I73" s="244"/>
      <c r="J73" s="244"/>
      <c r="K73" s="244"/>
      <c r="L73" s="244"/>
      <c r="M73" s="244"/>
      <c r="N73" s="244"/>
    </row>
    <row r="74" spans="1:16" ht="12.9"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AY16" sqref="AY16:BM16"/>
    </sheetView>
  </sheetViews>
  <sheetFormatPr defaultColWidth="0" defaultRowHeight="13.6"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34.93</v>
      </c>
      <c r="G47" s="12">
        <v>46.35</v>
      </c>
      <c r="H47" s="12">
        <v>58.49</v>
      </c>
      <c r="I47" s="12">
        <v>43.19</v>
      </c>
      <c r="J47" s="13">
        <v>50.03</v>
      </c>
    </row>
    <row r="48" spans="2:10" ht="57.75" customHeight="1">
      <c r="B48" s="14"/>
      <c r="C48" s="1141" t="s">
        <v>4</v>
      </c>
      <c r="D48" s="1141"/>
      <c r="E48" s="1142"/>
      <c r="F48" s="15">
        <v>2.21</v>
      </c>
      <c r="G48" s="16">
        <v>2.76</v>
      </c>
      <c r="H48" s="16">
        <v>1.71</v>
      </c>
      <c r="I48" s="16">
        <v>3.46</v>
      </c>
      <c r="J48" s="17">
        <v>3.56</v>
      </c>
    </row>
    <row r="49" spans="2:10" ht="57.75" customHeight="1" thickBot="1">
      <c r="B49" s="18"/>
      <c r="C49" s="1143" t="s">
        <v>5</v>
      </c>
      <c r="D49" s="1143"/>
      <c r="E49" s="1144"/>
      <c r="F49" s="19">
        <v>8.15</v>
      </c>
      <c r="G49" s="20">
        <v>10.69</v>
      </c>
      <c r="H49" s="20">
        <v>11.78</v>
      </c>
      <c r="I49" s="20" t="s">
        <v>521</v>
      </c>
      <c r="J49" s="21">
        <v>4.6399999999999997</v>
      </c>
    </row>
    <row r="50" spans="2:10" ht="13.6" customHeight="1"/>
    <row r="51" spans="2:10" ht="13.6" hidden="1" customHeight="1"/>
    <row r="52" spans="2:10" ht="13.6" hidden="1" customHeight="1"/>
    <row r="53" spans="2:10" ht="13.6"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Y16" sqref="AY16:BM16"/>
    </sheetView>
  </sheetViews>
  <sheetFormatPr defaultColWidth="0" defaultRowHeight="12.9"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6" customHeight="1" thickBot="1">
      <c r="A32" s="22"/>
      <c r="B32" s="22"/>
      <c r="C32" s="22"/>
      <c r="D32" s="22"/>
      <c r="E32" s="22"/>
      <c r="F32" s="22"/>
      <c r="G32" s="22"/>
      <c r="H32" s="22"/>
      <c r="I32" s="22"/>
      <c r="J32" s="24" t="s">
        <v>6</v>
      </c>
      <c r="K32" s="22"/>
      <c r="L32" s="22"/>
      <c r="M32" s="22"/>
      <c r="N32" s="22"/>
      <c r="O32" s="22"/>
      <c r="P32" s="22"/>
    </row>
    <row r="33" spans="1:16" ht="39.1"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1" customHeight="1">
      <c r="A34" s="22"/>
      <c r="B34" s="31"/>
      <c r="C34" s="1151" t="s">
        <v>522</v>
      </c>
      <c r="D34" s="1151"/>
      <c r="E34" s="1152"/>
      <c r="F34" s="32" t="s">
        <v>523</v>
      </c>
      <c r="G34" s="33" t="s">
        <v>523</v>
      </c>
      <c r="H34" s="33" t="s">
        <v>523</v>
      </c>
      <c r="I34" s="33" t="s">
        <v>523</v>
      </c>
      <c r="J34" s="34" t="s">
        <v>523</v>
      </c>
      <c r="K34" s="22"/>
      <c r="L34" s="22"/>
      <c r="M34" s="22"/>
      <c r="N34" s="22"/>
      <c r="O34" s="22"/>
      <c r="P34" s="22"/>
    </row>
    <row r="35" spans="1:16" ht="39.1" customHeight="1">
      <c r="A35" s="22"/>
      <c r="B35" s="35"/>
      <c r="C35" s="1145" t="s">
        <v>524</v>
      </c>
      <c r="D35" s="1146"/>
      <c r="E35" s="1147"/>
      <c r="F35" s="36">
        <v>5</v>
      </c>
      <c r="G35" s="37">
        <v>5.07</v>
      </c>
      <c r="H35" s="37">
        <v>4.9800000000000004</v>
      </c>
      <c r="I35" s="37">
        <v>5.54</v>
      </c>
      <c r="J35" s="38">
        <v>5.68</v>
      </c>
      <c r="K35" s="22"/>
      <c r="L35" s="22"/>
      <c r="M35" s="22"/>
      <c r="N35" s="22"/>
      <c r="O35" s="22"/>
      <c r="P35" s="22"/>
    </row>
    <row r="36" spans="1:16" ht="39.1" customHeight="1">
      <c r="A36" s="22"/>
      <c r="B36" s="35"/>
      <c r="C36" s="1145" t="s">
        <v>525</v>
      </c>
      <c r="D36" s="1146"/>
      <c r="E36" s="1147"/>
      <c r="F36" s="36">
        <v>2.91</v>
      </c>
      <c r="G36" s="37">
        <v>3.1</v>
      </c>
      <c r="H36" s="37">
        <v>3.45</v>
      </c>
      <c r="I36" s="37">
        <v>3.8</v>
      </c>
      <c r="J36" s="38">
        <v>3.97</v>
      </c>
      <c r="K36" s="22"/>
      <c r="L36" s="22"/>
      <c r="M36" s="22"/>
      <c r="N36" s="22"/>
      <c r="O36" s="22"/>
      <c r="P36" s="22"/>
    </row>
    <row r="37" spans="1:16" ht="39.1" customHeight="1">
      <c r="A37" s="22"/>
      <c r="B37" s="35"/>
      <c r="C37" s="1145" t="s">
        <v>526</v>
      </c>
      <c r="D37" s="1146"/>
      <c r="E37" s="1147"/>
      <c r="F37" s="36">
        <v>2.2599999999999998</v>
      </c>
      <c r="G37" s="37">
        <v>2.82</v>
      </c>
      <c r="H37" s="37">
        <v>1.76</v>
      </c>
      <c r="I37" s="37">
        <v>3.52</v>
      </c>
      <c r="J37" s="38">
        <v>3.62</v>
      </c>
      <c r="K37" s="22"/>
      <c r="L37" s="22"/>
      <c r="M37" s="22"/>
      <c r="N37" s="22"/>
      <c r="O37" s="22"/>
      <c r="P37" s="22"/>
    </row>
    <row r="38" spans="1:16" ht="39.1" customHeight="1">
      <c r="A38" s="22"/>
      <c r="B38" s="35"/>
      <c r="C38" s="1145" t="s">
        <v>527</v>
      </c>
      <c r="D38" s="1146"/>
      <c r="E38" s="1147"/>
      <c r="F38" s="36">
        <v>0.36</v>
      </c>
      <c r="G38" s="37">
        <v>0.09</v>
      </c>
      <c r="H38" s="37">
        <v>0</v>
      </c>
      <c r="I38" s="37">
        <v>0.44</v>
      </c>
      <c r="J38" s="38">
        <v>0.16</v>
      </c>
      <c r="K38" s="22"/>
      <c r="L38" s="22"/>
      <c r="M38" s="22"/>
      <c r="N38" s="22"/>
      <c r="O38" s="22"/>
      <c r="P38" s="22"/>
    </row>
    <row r="39" spans="1:16" ht="39.1" customHeight="1">
      <c r="A39" s="22"/>
      <c r="B39" s="35"/>
      <c r="C39" s="1145" t="s">
        <v>528</v>
      </c>
      <c r="D39" s="1146"/>
      <c r="E39" s="1147"/>
      <c r="F39" s="36">
        <v>0.01</v>
      </c>
      <c r="G39" s="37">
        <v>0.25</v>
      </c>
      <c r="H39" s="37">
        <v>0.21</v>
      </c>
      <c r="I39" s="37">
        <v>0.68</v>
      </c>
      <c r="J39" s="38">
        <v>0.1</v>
      </c>
      <c r="K39" s="22"/>
      <c r="L39" s="22"/>
      <c r="M39" s="22"/>
      <c r="N39" s="22"/>
      <c r="O39" s="22"/>
      <c r="P39" s="22"/>
    </row>
    <row r="40" spans="1:16" ht="39.1" customHeight="1">
      <c r="A40" s="22"/>
      <c r="B40" s="35"/>
      <c r="C40" s="1145" t="s">
        <v>529</v>
      </c>
      <c r="D40" s="1146"/>
      <c r="E40" s="1147"/>
      <c r="F40" s="36">
        <v>0</v>
      </c>
      <c r="G40" s="37">
        <v>0</v>
      </c>
      <c r="H40" s="37">
        <v>0</v>
      </c>
      <c r="I40" s="37">
        <v>0</v>
      </c>
      <c r="J40" s="38">
        <v>0</v>
      </c>
      <c r="K40" s="22"/>
      <c r="L40" s="22"/>
      <c r="M40" s="22"/>
      <c r="N40" s="22"/>
      <c r="O40" s="22"/>
      <c r="P40" s="22"/>
    </row>
    <row r="41" spans="1:16" ht="39.1" customHeight="1">
      <c r="A41" s="22"/>
      <c r="B41" s="35"/>
      <c r="C41" s="1145" t="s">
        <v>530</v>
      </c>
      <c r="D41" s="1146"/>
      <c r="E41" s="1147"/>
      <c r="F41" s="36">
        <v>0</v>
      </c>
      <c r="G41" s="37">
        <v>0</v>
      </c>
      <c r="H41" s="37">
        <v>0</v>
      </c>
      <c r="I41" s="37">
        <v>0</v>
      </c>
      <c r="J41" s="38">
        <v>0</v>
      </c>
      <c r="K41" s="22"/>
      <c r="L41" s="22"/>
      <c r="M41" s="22"/>
      <c r="N41" s="22"/>
      <c r="O41" s="22"/>
      <c r="P41" s="22"/>
    </row>
    <row r="42" spans="1:16" ht="39.1"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1" customHeight="1" thickBot="1">
      <c r="A43" s="22"/>
      <c r="B43" s="40"/>
      <c r="C43" s="1148" t="s">
        <v>532</v>
      </c>
      <c r="D43" s="1149"/>
      <c r="E43" s="1150"/>
      <c r="F43" s="41">
        <v>0</v>
      </c>
      <c r="G43" s="42">
        <v>0</v>
      </c>
      <c r="H43" s="42">
        <v>0</v>
      </c>
      <c r="I43" s="42">
        <v>0</v>
      </c>
      <c r="J43" s="43">
        <v>0</v>
      </c>
      <c r="K43" s="22"/>
      <c r="L43" s="22"/>
      <c r="M43" s="22"/>
      <c r="N43" s="22"/>
      <c r="O43" s="22"/>
      <c r="P43" s="22"/>
    </row>
    <row r="44" spans="1:16" ht="39.1"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Y16" sqref="AY16:BM1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6" customHeight="1">
      <c r="A1" s="48"/>
      <c r="B1" s="48"/>
      <c r="C1" s="48"/>
      <c r="D1" s="48"/>
      <c r="E1" s="48"/>
      <c r="F1" s="48"/>
      <c r="G1" s="48"/>
      <c r="H1" s="48"/>
      <c r="I1" s="48"/>
      <c r="J1" s="48"/>
      <c r="K1" s="48"/>
      <c r="L1" s="48"/>
      <c r="M1" s="48"/>
      <c r="N1" s="48"/>
      <c r="O1" s="48"/>
      <c r="P1" s="48"/>
      <c r="Q1" s="48"/>
      <c r="R1" s="48"/>
      <c r="S1" s="48"/>
      <c r="T1" s="48"/>
      <c r="U1" s="48"/>
    </row>
    <row r="2" spans="1:21" ht="13.6" customHeight="1">
      <c r="A2" s="48"/>
      <c r="B2" s="48"/>
      <c r="C2" s="48"/>
      <c r="D2" s="48"/>
      <c r="E2" s="48"/>
      <c r="F2" s="48"/>
      <c r="G2" s="48"/>
      <c r="H2" s="48"/>
      <c r="I2" s="48"/>
      <c r="J2" s="48"/>
      <c r="K2" s="48"/>
      <c r="L2" s="48"/>
      <c r="M2" s="48"/>
      <c r="N2" s="48"/>
      <c r="O2" s="48"/>
      <c r="P2" s="48"/>
      <c r="Q2" s="48"/>
      <c r="R2" s="48"/>
      <c r="S2" s="48"/>
      <c r="T2" s="48"/>
      <c r="U2" s="48"/>
    </row>
    <row r="3" spans="1:21" ht="13.6" customHeight="1">
      <c r="A3" s="48"/>
      <c r="B3" s="48"/>
      <c r="C3" s="48"/>
      <c r="D3" s="48"/>
      <c r="E3" s="48"/>
      <c r="F3" s="48"/>
      <c r="G3" s="48"/>
      <c r="H3" s="48"/>
      <c r="I3" s="48"/>
      <c r="J3" s="48"/>
      <c r="K3" s="48"/>
      <c r="L3" s="48"/>
      <c r="M3" s="48"/>
      <c r="N3" s="48"/>
      <c r="O3" s="48"/>
      <c r="P3" s="48"/>
      <c r="Q3" s="48"/>
      <c r="R3" s="48"/>
      <c r="S3" s="48"/>
      <c r="T3" s="48"/>
      <c r="U3" s="48"/>
    </row>
    <row r="4" spans="1:21" ht="13.6" customHeight="1">
      <c r="A4" s="48"/>
      <c r="B4" s="48"/>
      <c r="C4" s="48"/>
      <c r="D4" s="48"/>
      <c r="E4" s="48"/>
      <c r="F4" s="48"/>
      <c r="G4" s="48"/>
      <c r="H4" s="48"/>
      <c r="I4" s="48"/>
      <c r="J4" s="48"/>
      <c r="K4" s="48"/>
      <c r="L4" s="48"/>
      <c r="M4" s="48"/>
      <c r="N4" s="48"/>
      <c r="O4" s="48"/>
      <c r="P4" s="48"/>
      <c r="Q4" s="48"/>
      <c r="R4" s="48"/>
      <c r="S4" s="48"/>
      <c r="T4" s="48"/>
      <c r="U4" s="48"/>
    </row>
    <row r="5" spans="1:21" ht="13.6" customHeight="1">
      <c r="A5" s="48"/>
      <c r="B5" s="48"/>
      <c r="C5" s="48"/>
      <c r="D5" s="48"/>
      <c r="E5" s="48"/>
      <c r="F5" s="48"/>
      <c r="G5" s="48"/>
      <c r="H5" s="48"/>
      <c r="I5" s="48"/>
      <c r="J5" s="48"/>
      <c r="K5" s="48"/>
      <c r="L5" s="48"/>
      <c r="M5" s="48"/>
      <c r="N5" s="48"/>
      <c r="O5" s="48"/>
      <c r="P5" s="48"/>
      <c r="Q5" s="48"/>
      <c r="R5" s="48"/>
      <c r="S5" s="48"/>
      <c r="T5" s="48"/>
      <c r="U5" s="48"/>
    </row>
    <row r="6" spans="1:21" ht="13.6" customHeight="1">
      <c r="A6" s="48"/>
      <c r="B6" s="48"/>
      <c r="C6" s="48"/>
      <c r="D6" s="48"/>
      <c r="E6" s="48"/>
      <c r="F6" s="48"/>
      <c r="G6" s="48"/>
      <c r="H6" s="48"/>
      <c r="I6" s="48"/>
      <c r="J6" s="48"/>
      <c r="K6" s="48"/>
      <c r="L6" s="48"/>
      <c r="M6" s="48"/>
      <c r="N6" s="48"/>
      <c r="O6" s="48"/>
      <c r="P6" s="48"/>
      <c r="Q6" s="48"/>
      <c r="R6" s="48"/>
      <c r="S6" s="48"/>
      <c r="T6" s="48"/>
      <c r="U6" s="48"/>
    </row>
    <row r="7" spans="1:21" ht="13.6" customHeight="1">
      <c r="A7" s="48"/>
      <c r="B7" s="48"/>
      <c r="C7" s="48"/>
      <c r="D7" s="48"/>
      <c r="E7" s="48"/>
      <c r="F7" s="48"/>
      <c r="G7" s="48"/>
      <c r="H7" s="48"/>
      <c r="I7" s="48"/>
      <c r="J7" s="48"/>
      <c r="K7" s="48"/>
      <c r="L7" s="48"/>
      <c r="M7" s="48"/>
      <c r="N7" s="48"/>
      <c r="O7" s="48"/>
      <c r="P7" s="48"/>
      <c r="Q7" s="48"/>
      <c r="R7" s="48"/>
      <c r="S7" s="48"/>
      <c r="T7" s="48"/>
      <c r="U7" s="48"/>
    </row>
    <row r="8" spans="1:21" ht="13.6" customHeight="1">
      <c r="A8" s="48"/>
      <c r="B8" s="48"/>
      <c r="C8" s="48"/>
      <c r="D8" s="48"/>
      <c r="E8" s="48"/>
      <c r="F8" s="48"/>
      <c r="G8" s="48"/>
      <c r="H8" s="48"/>
      <c r="I8" s="48"/>
      <c r="J8" s="48"/>
      <c r="K8" s="48"/>
      <c r="L8" s="48"/>
      <c r="M8" s="48"/>
      <c r="N8" s="48"/>
      <c r="O8" s="48"/>
      <c r="P8" s="48"/>
      <c r="Q8" s="48"/>
      <c r="R8" s="48"/>
      <c r="S8" s="48"/>
      <c r="T8" s="48"/>
      <c r="U8" s="48"/>
    </row>
    <row r="9" spans="1:21" ht="13.6" customHeight="1">
      <c r="A9" s="48"/>
      <c r="B9" s="48"/>
      <c r="C9" s="48"/>
      <c r="D9" s="48"/>
      <c r="E9" s="48"/>
      <c r="F9" s="48"/>
      <c r="G9" s="48"/>
      <c r="H9" s="48"/>
      <c r="I9" s="48"/>
      <c r="J9" s="48"/>
      <c r="K9" s="48"/>
      <c r="L9" s="48"/>
      <c r="M9" s="48"/>
      <c r="N9" s="48"/>
      <c r="O9" s="48"/>
      <c r="P9" s="48"/>
      <c r="Q9" s="48"/>
      <c r="R9" s="48"/>
      <c r="S9" s="48"/>
      <c r="T9" s="48"/>
      <c r="U9" s="48"/>
    </row>
    <row r="10" spans="1:21" ht="13.6" customHeight="1">
      <c r="A10" s="48"/>
      <c r="B10" s="48"/>
      <c r="C10" s="48"/>
      <c r="D10" s="48"/>
      <c r="E10" s="48"/>
      <c r="F10" s="48"/>
      <c r="G10" s="48"/>
      <c r="H10" s="48"/>
      <c r="I10" s="48"/>
      <c r="J10" s="48"/>
      <c r="K10" s="48"/>
      <c r="L10" s="48"/>
      <c r="M10" s="48"/>
      <c r="N10" s="48"/>
      <c r="O10" s="48"/>
      <c r="P10" s="48"/>
      <c r="Q10" s="48"/>
      <c r="R10" s="48"/>
      <c r="S10" s="48"/>
      <c r="T10" s="48"/>
      <c r="U10" s="48"/>
    </row>
    <row r="11" spans="1:21" ht="13.6" customHeight="1">
      <c r="A11" s="48"/>
      <c r="B11" s="48"/>
      <c r="C11" s="48"/>
      <c r="D11" s="48"/>
      <c r="E11" s="48"/>
      <c r="F11" s="48"/>
      <c r="G11" s="48"/>
      <c r="H11" s="48"/>
      <c r="I11" s="48"/>
      <c r="J11" s="48"/>
      <c r="K11" s="48"/>
      <c r="L11" s="48"/>
      <c r="M11" s="48"/>
      <c r="N11" s="48"/>
      <c r="O11" s="48"/>
      <c r="P11" s="48"/>
      <c r="Q11" s="48"/>
      <c r="R11" s="48"/>
      <c r="S11" s="48"/>
      <c r="T11" s="48"/>
      <c r="U11" s="48"/>
    </row>
    <row r="12" spans="1:21" ht="13.6" customHeight="1">
      <c r="A12" s="48"/>
      <c r="B12" s="48"/>
      <c r="C12" s="48"/>
      <c r="D12" s="48"/>
      <c r="E12" s="48"/>
      <c r="F12" s="48"/>
      <c r="G12" s="48"/>
      <c r="H12" s="48"/>
      <c r="I12" s="48"/>
      <c r="J12" s="48"/>
      <c r="K12" s="48"/>
      <c r="L12" s="48"/>
      <c r="M12" s="48"/>
      <c r="N12" s="48"/>
      <c r="O12" s="48"/>
      <c r="P12" s="48"/>
      <c r="Q12" s="48"/>
      <c r="R12" s="48"/>
      <c r="S12" s="48"/>
      <c r="T12" s="48"/>
      <c r="U12" s="48"/>
    </row>
    <row r="13" spans="1:21" ht="13.6" customHeight="1">
      <c r="A13" s="48"/>
      <c r="B13" s="48"/>
      <c r="C13" s="48"/>
      <c r="D13" s="48"/>
      <c r="E13" s="48"/>
      <c r="F13" s="48"/>
      <c r="G13" s="48"/>
      <c r="H13" s="48"/>
      <c r="I13" s="48"/>
      <c r="J13" s="48"/>
      <c r="K13" s="48"/>
      <c r="L13" s="48"/>
      <c r="M13" s="48"/>
      <c r="N13" s="48"/>
      <c r="O13" s="48"/>
      <c r="P13" s="48"/>
      <c r="Q13" s="48"/>
      <c r="R13" s="48"/>
      <c r="S13" s="48"/>
      <c r="T13" s="48"/>
      <c r="U13" s="48"/>
    </row>
    <row r="14" spans="1:21" ht="13.6" customHeight="1">
      <c r="A14" s="48"/>
      <c r="B14" s="48"/>
      <c r="C14" s="48"/>
      <c r="D14" s="48"/>
      <c r="E14" s="48"/>
      <c r="F14" s="48"/>
      <c r="G14" s="48"/>
      <c r="H14" s="48"/>
      <c r="I14" s="48"/>
      <c r="J14" s="48"/>
      <c r="K14" s="48"/>
      <c r="L14" s="48"/>
      <c r="M14" s="48"/>
      <c r="N14" s="48"/>
      <c r="O14" s="48"/>
      <c r="P14" s="48"/>
      <c r="Q14" s="48"/>
      <c r="R14" s="48"/>
      <c r="S14" s="48"/>
      <c r="T14" s="48"/>
      <c r="U14" s="48"/>
    </row>
    <row r="15" spans="1:21" ht="13.6" customHeight="1">
      <c r="A15" s="48"/>
      <c r="B15" s="48"/>
      <c r="C15" s="48"/>
      <c r="D15" s="48"/>
      <c r="E15" s="48"/>
      <c r="F15" s="48"/>
      <c r="G15" s="48"/>
      <c r="H15" s="48"/>
      <c r="I15" s="48"/>
      <c r="J15" s="48"/>
      <c r="K15" s="48"/>
      <c r="L15" s="48"/>
      <c r="M15" s="48"/>
      <c r="N15" s="48"/>
      <c r="O15" s="48"/>
      <c r="P15" s="48"/>
      <c r="Q15" s="48"/>
      <c r="R15" s="48"/>
      <c r="S15" s="48"/>
      <c r="T15" s="48"/>
      <c r="U15" s="48"/>
    </row>
    <row r="16" spans="1:21" ht="13.6" customHeight="1">
      <c r="A16" s="48"/>
      <c r="B16" s="48"/>
      <c r="C16" s="48"/>
      <c r="D16" s="48"/>
      <c r="E16" s="48"/>
      <c r="F16" s="48"/>
      <c r="G16" s="48"/>
      <c r="H16" s="48"/>
      <c r="I16" s="48"/>
      <c r="J16" s="48"/>
      <c r="K16" s="48"/>
      <c r="L16" s="48"/>
      <c r="M16" s="48"/>
      <c r="N16" s="48"/>
      <c r="O16" s="48"/>
      <c r="P16" s="48"/>
      <c r="Q16" s="48"/>
      <c r="R16" s="48"/>
      <c r="S16" s="48"/>
      <c r="T16" s="48"/>
      <c r="U16" s="48"/>
    </row>
    <row r="17" spans="1:21" ht="13.6" customHeight="1">
      <c r="A17" s="48"/>
      <c r="B17" s="48"/>
      <c r="C17" s="48"/>
      <c r="D17" s="48"/>
      <c r="E17" s="48"/>
      <c r="F17" s="48"/>
      <c r="G17" s="48"/>
      <c r="H17" s="48"/>
      <c r="I17" s="48"/>
      <c r="J17" s="48"/>
      <c r="K17" s="48"/>
      <c r="L17" s="48"/>
      <c r="M17" s="48"/>
      <c r="N17" s="48"/>
      <c r="O17" s="48"/>
      <c r="P17" s="48"/>
      <c r="Q17" s="48"/>
      <c r="R17" s="48"/>
      <c r="S17" s="48"/>
      <c r="T17" s="48"/>
      <c r="U17" s="48"/>
    </row>
    <row r="18" spans="1:21" ht="13.6" customHeight="1">
      <c r="A18" s="48"/>
      <c r="B18" s="48"/>
      <c r="C18" s="48"/>
      <c r="D18" s="48"/>
      <c r="E18" s="48"/>
      <c r="F18" s="48"/>
      <c r="G18" s="48"/>
      <c r="H18" s="48"/>
      <c r="I18" s="48"/>
      <c r="J18" s="48"/>
      <c r="K18" s="48"/>
      <c r="L18" s="48"/>
      <c r="M18" s="48"/>
      <c r="N18" s="48"/>
      <c r="O18" s="48"/>
      <c r="P18" s="48"/>
      <c r="Q18" s="48"/>
      <c r="R18" s="48"/>
      <c r="S18" s="48"/>
      <c r="T18" s="48"/>
      <c r="U18" s="48"/>
    </row>
    <row r="19" spans="1:21" ht="13.6" customHeight="1">
      <c r="A19" s="48"/>
      <c r="B19" s="48"/>
      <c r="C19" s="48"/>
      <c r="D19" s="48"/>
      <c r="E19" s="48"/>
      <c r="F19" s="48"/>
      <c r="G19" s="48"/>
      <c r="H19" s="48"/>
      <c r="I19" s="48"/>
      <c r="J19" s="48"/>
      <c r="K19" s="48"/>
      <c r="L19" s="48"/>
      <c r="M19" s="48"/>
      <c r="N19" s="48"/>
      <c r="O19" s="48"/>
      <c r="P19" s="48"/>
      <c r="Q19" s="48"/>
      <c r="R19" s="48"/>
      <c r="S19" s="48"/>
      <c r="T19" s="48"/>
      <c r="U19" s="48"/>
    </row>
    <row r="20" spans="1:21" ht="13.6" customHeight="1">
      <c r="A20" s="48"/>
      <c r="B20" s="48"/>
      <c r="C20" s="48"/>
      <c r="D20" s="48"/>
      <c r="E20" s="48"/>
      <c r="F20" s="48"/>
      <c r="G20" s="48"/>
      <c r="H20" s="48"/>
      <c r="I20" s="48"/>
      <c r="J20" s="48"/>
      <c r="K20" s="48"/>
      <c r="L20" s="48"/>
      <c r="M20" s="48"/>
      <c r="N20" s="48"/>
      <c r="O20" s="48"/>
      <c r="P20" s="48"/>
      <c r="Q20" s="48"/>
      <c r="R20" s="48"/>
      <c r="S20" s="48"/>
      <c r="T20" s="48"/>
      <c r="U20" s="48"/>
    </row>
    <row r="21" spans="1:21" ht="13.6" customHeight="1">
      <c r="A21" s="48"/>
      <c r="B21" s="48"/>
      <c r="C21" s="48"/>
      <c r="D21" s="48"/>
      <c r="E21" s="48"/>
      <c r="F21" s="48"/>
      <c r="G21" s="48"/>
      <c r="H21" s="48"/>
      <c r="I21" s="48"/>
      <c r="J21" s="48"/>
      <c r="K21" s="48"/>
      <c r="L21" s="48"/>
      <c r="M21" s="48"/>
      <c r="N21" s="48"/>
      <c r="O21" s="48"/>
      <c r="P21" s="48"/>
      <c r="Q21" s="48"/>
      <c r="R21" s="48"/>
      <c r="S21" s="48"/>
      <c r="T21" s="48"/>
      <c r="U21" s="48"/>
    </row>
    <row r="22" spans="1:21" ht="13.6" customHeight="1">
      <c r="A22" s="48"/>
      <c r="B22" s="48"/>
      <c r="C22" s="48"/>
      <c r="D22" s="48"/>
      <c r="E22" s="48"/>
      <c r="F22" s="48"/>
      <c r="G22" s="48"/>
      <c r="H22" s="48"/>
      <c r="I22" s="48"/>
      <c r="J22" s="48"/>
      <c r="K22" s="48"/>
      <c r="L22" s="48"/>
      <c r="M22" s="48"/>
      <c r="N22" s="48"/>
      <c r="O22" s="48"/>
      <c r="P22" s="48"/>
      <c r="Q22" s="48"/>
      <c r="R22" s="48"/>
      <c r="S22" s="48"/>
      <c r="T22" s="48"/>
      <c r="U22" s="48"/>
    </row>
    <row r="23" spans="1:21" ht="13.6" customHeight="1">
      <c r="A23" s="48"/>
      <c r="B23" s="48"/>
      <c r="C23" s="48"/>
      <c r="D23" s="48"/>
      <c r="E23" s="48"/>
      <c r="F23" s="48"/>
      <c r="G23" s="48"/>
      <c r="H23" s="48"/>
      <c r="I23" s="48"/>
      <c r="J23" s="48"/>
      <c r="K23" s="48"/>
      <c r="L23" s="48"/>
      <c r="M23" s="48"/>
      <c r="N23" s="48"/>
      <c r="O23" s="48"/>
      <c r="P23" s="48"/>
      <c r="Q23" s="48"/>
      <c r="R23" s="48"/>
      <c r="S23" s="48"/>
      <c r="T23" s="48"/>
      <c r="U23" s="48"/>
    </row>
    <row r="24" spans="1:21" ht="13.6" customHeight="1">
      <c r="A24" s="48"/>
      <c r="B24" s="48"/>
      <c r="C24" s="48"/>
      <c r="D24" s="48"/>
      <c r="E24" s="48"/>
      <c r="F24" s="48"/>
      <c r="G24" s="48"/>
      <c r="H24" s="48"/>
      <c r="I24" s="48"/>
      <c r="J24" s="48"/>
      <c r="K24" s="48"/>
      <c r="L24" s="48"/>
      <c r="M24" s="48"/>
      <c r="N24" s="48"/>
      <c r="O24" s="48"/>
      <c r="P24" s="48"/>
      <c r="Q24" s="48"/>
      <c r="R24" s="48"/>
      <c r="S24" s="48"/>
      <c r="T24" s="48"/>
      <c r="U24" s="48"/>
    </row>
    <row r="25" spans="1:21" ht="13.6" customHeight="1">
      <c r="A25" s="48"/>
      <c r="B25" s="48"/>
      <c r="C25" s="48"/>
      <c r="D25" s="48"/>
      <c r="E25" s="48"/>
      <c r="F25" s="48"/>
      <c r="G25" s="48"/>
      <c r="H25" s="48"/>
      <c r="I25" s="48"/>
      <c r="J25" s="48"/>
      <c r="K25" s="48"/>
      <c r="L25" s="48"/>
      <c r="M25" s="48"/>
      <c r="N25" s="48"/>
      <c r="O25" s="48"/>
      <c r="P25" s="48"/>
      <c r="Q25" s="48"/>
      <c r="R25" s="48"/>
      <c r="S25" s="48"/>
      <c r="T25" s="48"/>
      <c r="U25" s="48"/>
    </row>
    <row r="26" spans="1:21" ht="13.6" customHeight="1">
      <c r="A26" s="48"/>
      <c r="B26" s="48"/>
      <c r="C26" s="48"/>
      <c r="D26" s="48"/>
      <c r="E26" s="48"/>
      <c r="F26" s="48"/>
      <c r="G26" s="48"/>
      <c r="H26" s="48"/>
      <c r="I26" s="48"/>
      <c r="J26" s="48"/>
      <c r="K26" s="48"/>
      <c r="L26" s="48"/>
      <c r="M26" s="48"/>
      <c r="N26" s="48"/>
      <c r="O26" s="48"/>
      <c r="P26" s="48"/>
      <c r="Q26" s="48"/>
      <c r="R26" s="48"/>
      <c r="S26" s="48"/>
      <c r="T26" s="48"/>
      <c r="U26" s="48"/>
    </row>
    <row r="27" spans="1:21" ht="13.6" customHeight="1">
      <c r="A27" s="48"/>
      <c r="B27" s="48"/>
      <c r="C27" s="48"/>
      <c r="D27" s="48"/>
      <c r="E27" s="48"/>
      <c r="F27" s="48"/>
      <c r="G27" s="48"/>
      <c r="H27" s="48"/>
      <c r="I27" s="48"/>
      <c r="J27" s="48"/>
      <c r="K27" s="48"/>
      <c r="L27" s="48"/>
      <c r="M27" s="48"/>
      <c r="N27" s="48"/>
      <c r="O27" s="48"/>
      <c r="P27" s="48"/>
      <c r="Q27" s="48"/>
      <c r="R27" s="48"/>
      <c r="S27" s="48"/>
      <c r="T27" s="48"/>
      <c r="U27" s="48"/>
    </row>
    <row r="28" spans="1:21" ht="13.6" customHeight="1">
      <c r="A28" s="48"/>
      <c r="B28" s="48"/>
      <c r="C28" s="48"/>
      <c r="D28" s="48"/>
      <c r="E28" s="48"/>
      <c r="F28" s="48"/>
      <c r="G28" s="48"/>
      <c r="H28" s="48"/>
      <c r="I28" s="48"/>
      <c r="J28" s="48"/>
      <c r="K28" s="48"/>
      <c r="L28" s="48"/>
      <c r="M28" s="48"/>
      <c r="N28" s="48"/>
      <c r="O28" s="48"/>
      <c r="P28" s="48"/>
      <c r="Q28" s="48"/>
      <c r="R28" s="48"/>
      <c r="S28" s="48"/>
      <c r="T28" s="48"/>
      <c r="U28" s="48"/>
    </row>
    <row r="29" spans="1:21" ht="13.6" customHeight="1">
      <c r="A29" s="48"/>
      <c r="B29" s="48"/>
      <c r="C29" s="48"/>
      <c r="D29" s="48"/>
      <c r="E29" s="48"/>
      <c r="F29" s="48"/>
      <c r="G29" s="48"/>
      <c r="H29" s="48"/>
      <c r="I29" s="48"/>
      <c r="J29" s="48"/>
      <c r="K29" s="48"/>
      <c r="L29" s="48"/>
      <c r="M29" s="48"/>
      <c r="N29" s="48"/>
      <c r="O29" s="48"/>
      <c r="P29" s="48"/>
      <c r="Q29" s="48"/>
      <c r="R29" s="48"/>
      <c r="S29" s="48"/>
      <c r="T29" s="48"/>
      <c r="U29" s="48"/>
    </row>
    <row r="30" spans="1:21" ht="13.6" customHeight="1">
      <c r="A30" s="48"/>
      <c r="B30" s="48"/>
      <c r="C30" s="48"/>
      <c r="D30" s="48"/>
      <c r="E30" s="48"/>
      <c r="F30" s="48"/>
      <c r="G30" s="48"/>
      <c r="H30" s="48"/>
      <c r="I30" s="48"/>
      <c r="J30" s="48"/>
      <c r="K30" s="48"/>
      <c r="L30" s="48"/>
      <c r="M30" s="48"/>
      <c r="N30" s="48"/>
      <c r="O30" s="48"/>
      <c r="P30" s="48"/>
      <c r="Q30" s="48"/>
      <c r="R30" s="48"/>
      <c r="S30" s="48"/>
      <c r="T30" s="48"/>
      <c r="U30" s="48"/>
    </row>
    <row r="31" spans="1:21" ht="13.6" customHeight="1">
      <c r="A31" s="48"/>
      <c r="B31" s="48"/>
      <c r="C31" s="48"/>
      <c r="D31" s="48"/>
      <c r="E31" s="48"/>
      <c r="F31" s="48"/>
      <c r="G31" s="48"/>
      <c r="H31" s="48"/>
      <c r="I31" s="48"/>
      <c r="J31" s="48"/>
      <c r="K31" s="48"/>
      <c r="L31" s="48"/>
      <c r="M31" s="48"/>
      <c r="N31" s="48"/>
      <c r="O31" s="48"/>
      <c r="P31" s="48"/>
      <c r="Q31" s="48"/>
      <c r="R31" s="48"/>
      <c r="S31" s="48"/>
      <c r="T31" s="48"/>
      <c r="U31" s="48"/>
    </row>
    <row r="32" spans="1:21" ht="13.6" customHeight="1">
      <c r="A32" s="48"/>
      <c r="B32" s="48"/>
      <c r="C32" s="48"/>
      <c r="D32" s="48"/>
      <c r="E32" s="48"/>
      <c r="F32" s="48"/>
      <c r="G32" s="48"/>
      <c r="H32" s="48"/>
      <c r="I32" s="48"/>
      <c r="J32" s="48"/>
      <c r="K32" s="48"/>
      <c r="L32" s="48"/>
      <c r="M32" s="48"/>
      <c r="N32" s="48"/>
      <c r="O32" s="48"/>
      <c r="P32" s="48"/>
      <c r="Q32" s="48"/>
      <c r="R32" s="48"/>
      <c r="S32" s="48"/>
      <c r="T32" s="48"/>
      <c r="U32" s="48"/>
    </row>
    <row r="33" spans="1:21" ht="13.6" customHeight="1">
      <c r="A33" s="48"/>
      <c r="B33" s="48"/>
      <c r="C33" s="48"/>
      <c r="D33" s="48"/>
      <c r="E33" s="48"/>
      <c r="F33" s="48"/>
      <c r="G33" s="48"/>
      <c r="H33" s="48"/>
      <c r="I33" s="48"/>
      <c r="J33" s="48"/>
      <c r="K33" s="48"/>
      <c r="L33" s="48"/>
      <c r="M33" s="48"/>
      <c r="N33" s="48"/>
      <c r="O33" s="48"/>
      <c r="P33" s="48"/>
      <c r="Q33" s="48"/>
      <c r="R33" s="48"/>
      <c r="S33" s="48"/>
      <c r="T33" s="48"/>
      <c r="U33" s="48"/>
    </row>
    <row r="34" spans="1:21" ht="13.6" customHeight="1">
      <c r="A34" s="48"/>
      <c r="B34" s="48"/>
      <c r="C34" s="48"/>
      <c r="D34" s="48"/>
      <c r="E34" s="48"/>
      <c r="F34" s="48"/>
      <c r="G34" s="48"/>
      <c r="H34" s="48"/>
      <c r="I34" s="48"/>
      <c r="J34" s="48"/>
      <c r="K34" s="48"/>
      <c r="L34" s="48"/>
      <c r="M34" s="48"/>
      <c r="N34" s="48"/>
      <c r="O34" s="48"/>
      <c r="P34" s="48"/>
      <c r="Q34" s="48"/>
      <c r="R34" s="48"/>
      <c r="S34" s="48"/>
      <c r="T34" s="48"/>
      <c r="U34" s="48"/>
    </row>
    <row r="35" spans="1:21" ht="13.6" customHeight="1">
      <c r="A35" s="48"/>
      <c r="B35" s="48"/>
      <c r="C35" s="48"/>
      <c r="D35" s="48"/>
      <c r="E35" s="48"/>
      <c r="F35" s="48"/>
      <c r="G35" s="48"/>
      <c r="H35" s="48"/>
      <c r="I35" s="48"/>
      <c r="J35" s="48"/>
      <c r="K35" s="48"/>
      <c r="L35" s="48"/>
      <c r="M35" s="48"/>
      <c r="N35" s="48"/>
      <c r="O35" s="48"/>
      <c r="P35" s="48"/>
      <c r="Q35" s="48"/>
      <c r="R35" s="48"/>
      <c r="S35" s="48"/>
      <c r="T35" s="48"/>
      <c r="U35" s="48"/>
    </row>
    <row r="36" spans="1:21" ht="13.6" customHeight="1">
      <c r="A36" s="48"/>
      <c r="B36" s="48"/>
      <c r="C36" s="48"/>
      <c r="D36" s="48"/>
      <c r="E36" s="48"/>
      <c r="F36" s="48"/>
      <c r="G36" s="48"/>
      <c r="H36" s="48"/>
      <c r="I36" s="48"/>
      <c r="J36" s="48"/>
      <c r="K36" s="48"/>
      <c r="L36" s="48"/>
      <c r="M36" s="48"/>
      <c r="N36" s="48"/>
      <c r="O36" s="48"/>
      <c r="P36" s="48"/>
      <c r="Q36" s="48"/>
      <c r="R36" s="48"/>
      <c r="S36" s="48"/>
      <c r="T36" s="48"/>
      <c r="U36" s="48"/>
    </row>
    <row r="37" spans="1:21" ht="13.6" customHeight="1">
      <c r="A37" s="48"/>
      <c r="B37" s="48"/>
      <c r="C37" s="48"/>
      <c r="D37" s="48"/>
      <c r="E37" s="48"/>
      <c r="F37" s="48"/>
      <c r="G37" s="48"/>
      <c r="H37" s="48"/>
      <c r="I37" s="48"/>
      <c r="J37" s="48"/>
      <c r="K37" s="48"/>
      <c r="L37" s="48"/>
      <c r="M37" s="48"/>
      <c r="N37" s="48"/>
      <c r="O37" s="48"/>
      <c r="P37" s="48"/>
      <c r="Q37" s="48"/>
      <c r="R37" s="48"/>
      <c r="S37" s="48"/>
      <c r="T37" s="48"/>
      <c r="U37" s="48"/>
    </row>
    <row r="38" spans="1:21" ht="13.6" customHeight="1">
      <c r="A38" s="48"/>
      <c r="B38" s="48"/>
      <c r="C38" s="48"/>
      <c r="D38" s="48"/>
      <c r="E38" s="48"/>
      <c r="F38" s="48"/>
      <c r="G38" s="48"/>
      <c r="H38" s="48"/>
      <c r="I38" s="48"/>
      <c r="J38" s="48"/>
      <c r="K38" s="48"/>
      <c r="L38" s="48"/>
      <c r="M38" s="48"/>
      <c r="N38" s="48"/>
      <c r="O38" s="48"/>
      <c r="P38" s="48"/>
      <c r="Q38" s="48"/>
      <c r="R38" s="48"/>
      <c r="S38" s="48"/>
      <c r="T38" s="48"/>
      <c r="U38" s="48"/>
    </row>
    <row r="39" spans="1:21" ht="13.6" customHeight="1">
      <c r="A39" s="48"/>
      <c r="B39" s="48"/>
      <c r="C39" s="48"/>
      <c r="D39" s="48"/>
      <c r="E39" s="48"/>
      <c r="F39" s="48"/>
      <c r="G39" s="48"/>
      <c r="H39" s="48"/>
      <c r="I39" s="48"/>
      <c r="J39" s="48"/>
      <c r="K39" s="48"/>
      <c r="L39" s="48"/>
      <c r="M39" s="48"/>
      <c r="N39" s="48"/>
      <c r="O39" s="48"/>
      <c r="P39" s="48"/>
      <c r="Q39" s="48"/>
      <c r="R39" s="48"/>
      <c r="S39" s="48"/>
      <c r="T39" s="48"/>
      <c r="U39" s="48"/>
    </row>
    <row r="40" spans="1:21" ht="13.6" customHeight="1">
      <c r="A40" s="48"/>
      <c r="B40" s="48"/>
      <c r="C40" s="48"/>
      <c r="D40" s="48"/>
      <c r="E40" s="48"/>
      <c r="F40" s="48"/>
      <c r="G40" s="48"/>
      <c r="H40" s="48"/>
      <c r="I40" s="48"/>
      <c r="J40" s="48"/>
      <c r="K40" s="48"/>
      <c r="L40" s="48"/>
      <c r="M40" s="48"/>
      <c r="N40" s="48"/>
      <c r="O40" s="48"/>
      <c r="P40" s="48"/>
      <c r="Q40" s="48"/>
      <c r="R40" s="48"/>
      <c r="S40" s="48"/>
      <c r="T40" s="48"/>
      <c r="U40" s="48"/>
    </row>
    <row r="41" spans="1:21" ht="13.6" customHeight="1">
      <c r="A41" s="48"/>
      <c r="B41" s="48"/>
      <c r="C41" s="48"/>
      <c r="D41" s="48"/>
      <c r="E41" s="48"/>
      <c r="F41" s="48"/>
      <c r="G41" s="48"/>
      <c r="H41" s="48"/>
      <c r="I41" s="48"/>
      <c r="J41" s="48"/>
      <c r="K41" s="48"/>
      <c r="L41" s="48"/>
      <c r="M41" s="48"/>
      <c r="N41" s="48"/>
      <c r="O41" s="48"/>
      <c r="P41" s="48"/>
      <c r="Q41" s="48"/>
      <c r="R41" s="48"/>
      <c r="S41" s="48"/>
      <c r="T41" s="48"/>
      <c r="U41" s="48"/>
    </row>
    <row r="42" spans="1:21" ht="13.6"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1395</v>
      </c>
      <c r="L45" s="60">
        <v>1231</v>
      </c>
      <c r="M45" s="60">
        <v>1154</v>
      </c>
      <c r="N45" s="60">
        <v>1072</v>
      </c>
      <c r="O45" s="61">
        <v>1052</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308</v>
      </c>
      <c r="L48" s="64">
        <v>318</v>
      </c>
      <c r="M48" s="64">
        <v>304</v>
      </c>
      <c r="N48" s="64">
        <v>237</v>
      </c>
      <c r="O48" s="65">
        <v>203</v>
      </c>
      <c r="P48" s="48"/>
      <c r="Q48" s="48"/>
      <c r="R48" s="48"/>
      <c r="S48" s="48"/>
      <c r="T48" s="48"/>
      <c r="U48" s="48"/>
    </row>
    <row r="49" spans="1:21" ht="30.75" customHeight="1">
      <c r="A49" s="48"/>
      <c r="B49" s="1163"/>
      <c r="C49" s="1164"/>
      <c r="D49" s="62"/>
      <c r="E49" s="1155" t="s">
        <v>16</v>
      </c>
      <c r="F49" s="1155"/>
      <c r="G49" s="1155"/>
      <c r="H49" s="1155"/>
      <c r="I49" s="1155"/>
      <c r="J49" s="1156"/>
      <c r="K49" s="63">
        <v>87</v>
      </c>
      <c r="L49" s="64">
        <v>85</v>
      </c>
      <c r="M49" s="64">
        <v>85</v>
      </c>
      <c r="N49" s="64">
        <v>85</v>
      </c>
      <c r="O49" s="65">
        <v>85</v>
      </c>
      <c r="P49" s="48"/>
      <c r="Q49" s="48"/>
      <c r="R49" s="48"/>
      <c r="S49" s="48"/>
      <c r="T49" s="48"/>
      <c r="U49" s="48"/>
    </row>
    <row r="50" spans="1:21" ht="30.75" customHeight="1">
      <c r="A50" s="48"/>
      <c r="B50" s="1163"/>
      <c r="C50" s="1164"/>
      <c r="D50" s="62"/>
      <c r="E50" s="1155" t="s">
        <v>17</v>
      </c>
      <c r="F50" s="1155"/>
      <c r="G50" s="1155"/>
      <c r="H50" s="1155"/>
      <c r="I50" s="1155"/>
      <c r="J50" s="1156"/>
      <c r="K50" s="63">
        <v>9</v>
      </c>
      <c r="L50" s="64">
        <v>21</v>
      </c>
      <c r="M50" s="64">
        <v>13</v>
      </c>
      <c r="N50" s="64">
        <v>11</v>
      </c>
      <c r="O50" s="65">
        <v>4</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1051</v>
      </c>
      <c r="L52" s="64">
        <v>1016</v>
      </c>
      <c r="M52" s="64">
        <v>983</v>
      </c>
      <c r="N52" s="64">
        <v>927</v>
      </c>
      <c r="O52" s="65">
        <v>980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748</v>
      </c>
      <c r="L53" s="69">
        <v>639</v>
      </c>
      <c r="M53" s="69">
        <v>573</v>
      </c>
      <c r="N53" s="69">
        <v>478</v>
      </c>
      <c r="O53" s="70">
        <v>364</v>
      </c>
      <c r="P53" s="48"/>
      <c r="Q53" s="48"/>
      <c r="R53" s="48"/>
      <c r="S53" s="48"/>
      <c r="T53" s="48"/>
      <c r="U53" s="48"/>
    </row>
    <row r="54" spans="1:21" ht="23.95"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3.95" customHeight="1">
      <c r="A55" s="48"/>
      <c r="B55" s="71"/>
      <c r="C55" s="48"/>
      <c r="D55" s="48"/>
      <c r="E55" s="48"/>
      <c r="F55" s="48"/>
      <c r="G55" s="48"/>
      <c r="H55" s="48"/>
      <c r="I55" s="48"/>
      <c r="J55" s="48"/>
      <c r="K55" s="48"/>
      <c r="L55" s="48"/>
      <c r="M55" s="48"/>
      <c r="N55" s="48"/>
      <c r="O55" s="48"/>
      <c r="P55" s="48"/>
      <c r="Q55" s="48"/>
      <c r="R55" s="48"/>
      <c r="S55" s="48"/>
      <c r="T55" s="48"/>
      <c r="U55" s="48"/>
    </row>
    <row r="56" spans="1:21" ht="23.95"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2016-04-11T02:16:14Z</cp:lastPrinted>
  <dcterms:created xsi:type="dcterms:W3CDTF">2016-02-15T00:30:05Z</dcterms:created>
  <dcterms:modified xsi:type="dcterms:W3CDTF">2016-04-28T00:07:02Z</dcterms:modified>
</cp:coreProperties>
</file>