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961" yWindow="-14" windowWidth="26002" windowHeight="116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CO34" i="9"/>
  <c r="BW34" i="9"/>
  <c r="BW35" i="9" s="1"/>
  <c r="BW36"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BE34" i="9" s="1"/>
  <c r="BE35" i="9" s="1"/>
</calcChain>
</file>

<file path=xl/sharedStrings.xml><?xml version="1.0" encoding="utf-8"?>
<sst xmlns="http://schemas.openxmlformats.org/spreadsheetml/2006/main" count="1029" uniqueCount="551">
  <si>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</si>
  <si>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</si>
  <si>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</si>
  <si>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</si>
  <si>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</si>
  <si>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</si>
  <si>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</si>
  <si>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</si>
  <si>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</si>
  <si>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</si>
  <si>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</si>
  <si>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</si>
  <si>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</si>
  <si>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</si>
  <si>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</si>
  <si>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</si>
  <si>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</si>
  <si>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</si>
  <si>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</si>
  <si>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</si>
  <si>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</si>
  <si>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</si>
  <si>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</si>
  <si>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</si>
  <si>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</si>
  <si>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</si>
  <si>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</si>
  <si>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</si>
  <si>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</si>
  <si>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</si>
  <si>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</si>
  <si>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</si>
  <si>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</si>
  <si>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</si>
  <si>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</si>
  <si>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</si>
  <si>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</si>
  <si>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</si>
  <si>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</si>
  <si>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</si>
  <si>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</si>
  <si>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</si>
  <si>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</si>
  <si>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</si>
  <si>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</si>
  <si>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</si>
  <si>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</si>
  <si>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</si>
  <si>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</si>
  <si>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</si>
  <si>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</si>
  <si>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</si>
  <si>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</si>
  <si>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</si>
  <si>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</si>
  <si>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</si>
  <si>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</si>
  <si>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</si>
  <si>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</si>
  <si>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</si>
  <si>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</si>
  <si>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</si>
  <si>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</si>
  <si>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</si>
  <si>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</si>
  <si>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</si>
  <si>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</si>
  <si>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</si>
  <si>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</si>
  <si>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</si>
  <si>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</si>
  <si>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</si>
  <si>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</si>
  <si>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</si>
  <si>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</si>
  <si>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</si>
  <si>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</si>
  <si>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</si>
  <si>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</si>
  <si>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</si>
  <si>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</si>
  <si>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</si>
  <si>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</si>
  <si>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</si>
  <si>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</si>
  <si>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</si>
  <si>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</si>
  <si>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</si>
  <si>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</si>
  <si>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</si>
  <si>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</si>
  <si>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</si>
  <si>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</si>
  <si>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</si>
  <si>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</si>
  <si>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</si>
  <si>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</si>
  <si>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</si>
  <si>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</si>
  <si>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</si>
  <si>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</si>
  <si>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</si>
  <si>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</si>
  <si>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</si>
  <si>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</si>
  <si>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</si>
  <si>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</si>
  <si>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</si>
  <si>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</si>
  <si>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</si>
  <si>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</si>
  <si>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</si>
  <si>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</si>
  <si>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</si>
  <si>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</si>
  <si>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</si>
  <si>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</si>
  <si>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</si>
  <si>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</si>
  <si>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</si>
  <si>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</si>
  <si>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</si>
  <si>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</si>
  <si>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</si>
  <si>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</si>
  <si>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</si>
  <si>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</si>
  <si>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</si>
  <si>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</si>
  <si>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</si>
  <si>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</si>
  <si>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</si>
  <si>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</si>
  <si>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</si>
  <si>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</si>
  <si>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</si>
  <si>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</si>
  <si>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</si>
  <si>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</si>
  <si>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</si>
  <si>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</si>
  <si>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</si>
  <si>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</si>
  <si>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</si>
  <si>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</si>
  <si>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</si>
  <si>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</si>
  <si>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</si>
  <si>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</si>
  <si>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</si>
  <si>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</si>
  <si>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</si>
  <si>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</si>
  <si>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</si>
  <si>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</si>
  <si>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</si>
  <si>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</si>
  <si>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</si>
  <si>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</si>
  <si>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</si>
  <si>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</si>
  <si>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</si>
  <si>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</si>
  <si>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</si>
  <si>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</si>
  <si>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</si>
  <si>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</si>
  <si>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</si>
  <si>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</si>
  <si>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</si>
  <si>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</si>
  <si>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</si>
  <si>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</si>
  <si>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</si>
  <si>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</si>
  <si>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</si>
  <si>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</si>
  <si>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</si>
  <si>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</si>
  <si>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</si>
  <si>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</si>
  <si>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</si>
  <si>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</si>
  <si>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</si>
  <si>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</si>
  <si>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</si>
  <si>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</si>
  <si>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</si>
  <si>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</si>
  <si>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</si>
  <si>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</si>
  <si>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</si>
  <si>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</si>
  <si>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</si>
  <si>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北海道足寄町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</si>
  <si>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</si>
  <si>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</si>
  <si>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</si>
  <si>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</si>
  <si>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</si>
  <si>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</si>
  <si>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</si>
  <si>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</si>
  <si>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</si>
  <si>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</si>
  <si>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</si>
  <si>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</si>
  <si>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</si>
  <si>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</si>
  <si>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</si>
  <si>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</si>
  <si>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</si>
  <si>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</si>
  <si>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</si>
  <si>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</si>
  <si>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</si>
  <si>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</si>
  <si>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</si>
  <si>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</si>
  <si>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</si>
  <si>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</si>
  <si>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</si>
  <si>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</si>
  <si>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</si>
  <si>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</si>
  <si>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</si>
  <si>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</si>
  <si>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</si>
  <si>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</si>
  <si>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</si>
  <si>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</si>
  <si>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</si>
  <si>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</si>
  <si>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</si>
  <si>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</si>
  <si>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</si>
  <si>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</si>
  <si>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</si>
  <si>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</si>
  <si>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</si>
  <si>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</si>
  <si>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</si>
  <si>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</si>
  <si>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</si>
  <si>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</si>
  <si>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</si>
  <si>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</si>
  <si>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</si>
  <si>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</si>
  <si>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</si>
  <si>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</si>
  <si>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</si>
  <si>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</si>
  <si>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</si>
  <si>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</si>
  <si>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</si>
  <si>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</si>
  <si>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</si>
  <si>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</si>
  <si>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</si>
  <si>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</si>
  <si>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</si>
  <si>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</si>
  <si>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</si>
  <si>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</si>
  <si>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</si>
  <si>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</si>
  <si>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</si>
  <si>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</si>
  <si>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</si>
  <si>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</si>
  <si>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</si>
  <si>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</si>
  <si>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</si>
  <si>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</si>
  <si>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</si>
  <si>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</si>
  <si>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</si>
  <si>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</si>
  <si>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</si>
  <si>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</si>
  <si>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</si>
  <si>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</si>
  <si>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</si>
  <si>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</si>
  <si>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</si>
  <si>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</si>
  <si>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</si>
  <si>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</si>
  <si>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</si>
  <si>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</si>
  <si>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</si>
  <si>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</si>
  <si>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</si>
  <si>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</si>
  <si>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</si>
  <si>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</si>
  <si>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</si>
  <si>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</si>
  <si>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</si>
  <si>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</si>
  <si>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</si>
  <si>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</si>
  <si>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</si>
  <si>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</si>
  <si>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</si>
  <si>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</si>
  <si>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</si>
  <si>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</si>
  <si>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</si>
  <si>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</si>
  <si>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</si>
  <si>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</si>
  <si>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</si>
  <si>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</si>
  <si>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</si>
  <si>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</si>
  <si>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</si>
  <si>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</si>
  <si>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</si>
  <si>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</si>
  <si>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</si>
  <si>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</si>
  <si>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</si>
  <si>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</si>
  <si>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</si>
  <si>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</si>
  <si>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</si>
  <si>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</si>
  <si>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</si>
  <si>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</si>
  <si>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</si>
  <si>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</si>
  <si>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</si>
  <si>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</si>
  <si>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</si>
  <si>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</si>
  <si>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</si>
  <si>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</si>
  <si>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</si>
  <si>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</si>
  <si>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</si>
  <si>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北海道足寄町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</si>
  <si>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</si>
  <si>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</si>
  <si>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</si>
  <si>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</si>
  <si>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</si>
  <si>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</si>
  <si>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</si>
  <si>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</si>
  <si>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</si>
  <si>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</si>
  <si>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</si>
  <si>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</si>
  <si>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</si>
  <si>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</si>
  <si>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</si>
  <si>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</si>
  <si>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</si>
  <si>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</si>
  <si>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</si>
  <si>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</si>
  <si>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足寄都市計画足寄市街地区土地区画整理事業特別会計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</si>
  <si>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</si>
  <si>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</si>
  <si>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</si>
  <si>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</si>
  <si>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</si>
  <si>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</si>
  <si>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</si>
  <si>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</si>
  <si>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</si>
  <si>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</si>
  <si>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</si>
  <si>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</si>
  <si>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</si>
  <si>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</si>
  <si>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</si>
  <si>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</si>
  <si>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</si>
  <si>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</si>
  <si>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</si>
  <si>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国民健康保険病院事業会計</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</si>
  <si>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</si>
  <si>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</si>
  <si>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</si>
  <si>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</si>
  <si>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</si>
  <si>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</si>
  <si>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</si>
  <si>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</si>
  <si>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</si>
  <si>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</si>
  <si>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</si>
  <si>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</si>
  <si>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</si>
  <si>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</si>
  <si>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</si>
  <si>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</si>
  <si>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</si>
  <si>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</si>
  <si>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</si>
  <si>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</si>
  <si>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</si>
  <si>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</si>
  <si>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</si>
  <si>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</si>
  <si>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</si>
  <si>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</si>
  <si>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</si>
  <si>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</si>
  <si>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</si>
  <si>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</si>
  <si>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</si>
  <si>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</si>
  <si>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</si>
  <si>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</si>
  <si>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</si>
  <si>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</si>
  <si>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</si>
  <si>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</si>
  <si>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</si>
  <si>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</si>
  <si>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</si>
  <si>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</si>
  <si>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</si>
  <si>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</si>
  <si>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</si>
  <si>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</si>
  <si>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</si>
  <si>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</si>
  <si>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</si>
  <si>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</si>
  <si>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</si>
  <si>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</si>
  <si>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</si>
  <si>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</si>
  <si>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</si>
  <si>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</si>
  <si>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</si>
  <si>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</si>
  <si>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</si>
  <si>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</si>
  <si>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</si>
  <si>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</si>
  <si>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</si>
  <si>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</si>
  <si>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</si>
  <si>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</si>
  <si>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</si>
  <si>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</si>
  <si>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</si>
  <si>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</si>
  <si>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</si>
  <si>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</si>
  <si>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</si>
  <si>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</si>
  <si>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</si>
  <si>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</si>
  <si>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</si>
  <si>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</si>
  <si>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</si>
  <si>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</si>
  <si>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</si>
  <si>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</si>
  <si>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</si>
  <si>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</si>
  <si>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</si>
  <si>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</si>
  <si>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</si>
  <si>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</si>
  <si>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</si>
  <si>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</si>
  <si>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</si>
  <si>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</si>
  <si>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</si>
  <si>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</si>
  <si>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</si>
  <si>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</si>
  <si>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</si>
  <si>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</si>
  <si>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</si>
  <si>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</si>
  <si>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</si>
  <si>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</si>
  <si>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</si>
  <si>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</si>
  <si>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</si>
  <si>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</si>
  <si>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</si>
  <si>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</si>
  <si>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</si>
  <si>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</si>
  <si>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</si>
  <si>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</si>
  <si>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</si>
  <si>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</si>
  <si>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</si>
  <si>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</si>
  <si>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</si>
  <si>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</si>
  <si>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</si>
  <si>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</si>
  <si>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</si>
  <si>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</si>
  <si>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</si>
  <si>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</si>
  <si>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</si>
  <si>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</si>
  <si>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</si>
  <si>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</si>
  <si>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</si>
  <si>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</si>
  <si>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</si>
  <si>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</si>
  <si>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</si>
  <si>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</si>
  <si>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</si>
  <si>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</si>
  <si>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</si>
  <si>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15.74</t>
  </si>
  <si>
    <t>▲ 3.28</t>
  </si>
  <si>
    <t>国民健康保険病院事業会計</t>
  </si>
  <si>
    <t>上水道事業会計</t>
  </si>
  <si>
    <t>一般会計</t>
  </si>
  <si>
    <t>介護保険特別会計</t>
  </si>
  <si>
    <t>国民健康保険事業特別会計</t>
  </si>
  <si>
    <t>後期高齢者医療特別会計</t>
  </si>
  <si>
    <t>公共下水道事業特別会計</t>
  </si>
  <si>
    <t>足寄都市計画足寄市街地区土地区画整理事業特別会計</t>
  </si>
  <si>
    <t>▲ 0.06</t>
  </si>
  <si>
    <t>その他会計（赤字）</t>
  </si>
  <si>
    <t>その他会計（黒字）</t>
  </si>
  <si>
    <t>-</t>
    <phoneticPr fontId="2"/>
  </si>
  <si>
    <t>とかち広域消防事務組合</t>
    <rPh sb="3" eb="5">
      <t>コウイキ</t>
    </rPh>
    <rPh sb="5" eb="7">
      <t>ショウボウ</t>
    </rPh>
    <rPh sb="7" eb="9">
      <t>ジム</t>
    </rPh>
    <rPh sb="9" eb="11">
      <t>クミアイ</t>
    </rPh>
    <phoneticPr fontId="1"/>
  </si>
  <si>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1"/>
  </si>
  <si>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1"/>
  </si>
  <si>
    <t>池北三町行政事務組合</t>
    <rPh sb="0" eb="10">
      <t>チホク</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</si>
  <si>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</si>
  <si>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</si>
  <si>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</si>
  <si>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</si>
  <si>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</si>
  <si>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</si>
  <si>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</si>
  <si>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</si>
  <si>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</si>
  <si>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</si>
  <si>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</si>
  <si>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・実質公債費比率は類似団体と比較して高いものの、将来負担比率は発生しておらず、両比率とも低下傾向となっている。、今後も事業実施の適正化を図り、財政の健全化に努める。 </t>
    <rPh sb="31" eb="33">
      <t>ハッセイ</t>
    </rPh>
    <rPh sb="39" eb="40">
      <t>リョウ</t>
    </rPh>
    <rPh sb="40" eb="42">
      <t>ヒリツ</t>
    </rPh>
    <rPh sb="44" eb="46">
      <t>テイカ</t>
    </rPh>
    <rPh sb="46" eb="4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</si>
</sst>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235211</c:v>
                </c:pt>
                <c:pt idx="1">
                  <c:v>341705</c:v>
                </c:pt>
                <c:pt idx="2">
                  <c:v>418389</c:v>
                </c:pt>
                <c:pt idx="3">
                  <c:v>385034</c:v>
                </c:pt>
                <c:pt idx="4">
                  <c:v>297351</c:v>
                </c:pt>
              </c:numCache>
            </c:numRef>
          </c:val>
          <c:smooth val="0"/>
        </c:ser>
        <c:dLbls>
          <c:showLegendKey val="0"/>
          <c:showVal val="0"/>
          <c:showCatName val="0"/>
          <c:showSerName val="0"/>
          <c:showPercent val="0"/>
          <c:showBubbleSize val="0"/>
        </c:dLbls>
        <c:marker val="1"/>
        <c:smooth val="0"/>
        <c:axId val="144759040"/>
        <c:axId val="145203584"/>
      </c:lineChart>
      <c:catAx>
        <c:axId val="144759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03584"/>
        <c:crosses val="autoZero"/>
        <c:auto val="1"/>
        <c:lblAlgn val="ctr"/>
        <c:lblOffset val="100"/>
        <c:tickLblSkip val="1"/>
        <c:tickMarkSkip val="1"/>
        <c:noMultiLvlLbl val="0"/>
      </c:catAx>
      <c:valAx>
        <c:axId val="14520358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75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2.76</c:v>
                </c:pt>
                <c:pt idx="1">
                  <c:v>1.71</c:v>
                </c:pt>
                <c:pt idx="2">
                  <c:v>3.46</c:v>
                </c:pt>
                <c:pt idx="3">
                  <c:v>3.56</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46.35</c:v>
                </c:pt>
                <c:pt idx="1">
                  <c:v>58.49</c:v>
                </c:pt>
                <c:pt idx="2">
                  <c:v>43.19</c:v>
                </c:pt>
                <c:pt idx="3">
                  <c:v>50.03</c:v>
                </c:pt>
                <c:pt idx="4">
                  <c:v>49.18</c:v>
                </c:pt>
              </c:numCache>
            </c:numRef>
          </c:val>
        </c:ser>
        <c:dLbls>
          <c:showLegendKey val="0"/>
          <c:showVal val="0"/>
          <c:showCatName val="0"/>
          <c:showSerName val="0"/>
          <c:showPercent val="0"/>
          <c:showBubbleSize val="0"/>
        </c:dLbls>
        <c:gapWidth val="250"/>
        <c:overlap val="100"/>
        <c:axId val="145787904"/>
        <c:axId val="14580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10.69</c:v>
                </c:pt>
                <c:pt idx="1">
                  <c:v>11.78</c:v>
                </c:pt>
                <c:pt idx="2">
                  <c:v>-15.74</c:v>
                </c:pt>
                <c:pt idx="3">
                  <c:v>4.6399999999999997</c:v>
                </c:pt>
                <c:pt idx="4">
                  <c:v>-3.28</c:v>
                </c:pt>
              </c:numCache>
            </c:numRef>
          </c:val>
          <c:smooth val="0"/>
        </c:ser>
        <c:dLbls>
          <c:showLegendKey val="0"/>
          <c:showVal val="0"/>
          <c:showCatName val="0"/>
          <c:showSerName val="0"/>
          <c:showPercent val="0"/>
          <c:showBubbleSize val="0"/>
        </c:dLbls>
        <c:marker val="1"/>
        <c:smooth val="0"/>
        <c:axId val="145787904"/>
        <c:axId val="145802368"/>
      </c:lineChart>
      <c:catAx>
        <c:axId val="1457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802368"/>
        <c:crosses val="autoZero"/>
        <c:auto val="1"/>
        <c:lblAlgn val="ctr"/>
        <c:lblOffset val="100"/>
        <c:tickLblSkip val="1"/>
        <c:tickMarkSkip val="1"/>
        <c:noMultiLvlLbl val="0"/>
      </c:catAx>
      <c:valAx>
        <c:axId val="14580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8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足寄都市計画足寄市街地区土地区画整理事業特別会計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0.06</c:v>
                </c:pt>
                <c:pt idx="1">
                  <c:v>#N/A</c:v>
                </c:pt>
                <c:pt idx="2">
                  <c:v>0.06</c:v>
                </c:pt>
                <c:pt idx="3">
                  <c:v>#N/A</c:v>
                </c:pt>
                <c:pt idx="4">
                  <c:v>0.06</c:v>
                </c:pt>
                <c:pt idx="5">
                  <c:v>#N/A</c:v>
                </c:pt>
                <c:pt idx="6">
                  <c:v>0.06</c:v>
                </c:pt>
                <c:pt idx="7">
                  <c:v>#N/A</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0.21</c:v>
                </c:pt>
                <c:pt idx="4">
                  <c:v>#N/A</c:v>
                </c:pt>
                <c:pt idx="5">
                  <c:v>0.68</c:v>
                </c:pt>
                <c:pt idx="6">
                  <c:v>#N/A</c:v>
                </c:pt>
                <c:pt idx="7">
                  <c:v>0.1</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c:v>
                </c:pt>
                <c:pt idx="4">
                  <c:v>#N/A</c:v>
                </c:pt>
                <c:pt idx="5">
                  <c:v>0.44</c:v>
                </c:pt>
                <c:pt idx="6">
                  <c:v>#N/A</c:v>
                </c:pt>
                <c:pt idx="7">
                  <c:v>0.16</c:v>
                </c:pt>
                <c:pt idx="8">
                  <c:v>#N/A</c:v>
                </c:pt>
                <c:pt idx="9">
                  <c:v>0.57999999999999996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2.82</c:v>
                </c:pt>
                <c:pt idx="2">
                  <c:v>#N/A</c:v>
                </c:pt>
                <c:pt idx="3">
                  <c:v>1.76</c:v>
                </c:pt>
                <c:pt idx="4">
                  <c:v>#N/A</c:v>
                </c:pt>
                <c:pt idx="5">
                  <c:v>3.52</c:v>
                </c:pt>
                <c:pt idx="6">
                  <c:v>#N/A</c:v>
                </c:pt>
                <c:pt idx="7">
                  <c:v>3.62</c:v>
                </c:pt>
                <c:pt idx="8">
                  <c:v>#N/A</c:v>
                </c:pt>
                <c:pt idx="9">
                  <c:v>2.02</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c:v>
                </c:pt>
                <c:pt idx="2">
                  <c:v>#N/A</c:v>
                </c:pt>
                <c:pt idx="3">
                  <c:v>3.45</c:v>
                </c:pt>
                <c:pt idx="4">
                  <c:v>#N/A</c:v>
                </c:pt>
                <c:pt idx="5">
                  <c:v>3.8</c:v>
                </c:pt>
                <c:pt idx="6">
                  <c:v>#N/A</c:v>
                </c:pt>
                <c:pt idx="7">
                  <c:v>3.97</c:v>
                </c:pt>
                <c:pt idx="8">
                  <c:v>#N/A</c:v>
                </c:pt>
                <c:pt idx="9">
                  <c:v>3.53</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5.07</c:v>
                </c:pt>
                <c:pt idx="2">
                  <c:v>#N/A</c:v>
                </c:pt>
                <c:pt idx="3">
                  <c:v>4.9800000000000004</c:v>
                </c:pt>
                <c:pt idx="4">
                  <c:v>#N/A</c:v>
                </c:pt>
                <c:pt idx="5">
                  <c:v>5.54</c:v>
                </c:pt>
                <c:pt idx="6">
                  <c:v>#N/A</c:v>
                </c:pt>
                <c:pt idx="7">
                  <c:v>5.68</c:v>
                </c:pt>
                <c:pt idx="8">
                  <c:v>#N/A</c:v>
                </c:pt>
                <c:pt idx="9">
                  <c:v>5.96</c:v>
                </c:pt>
              </c:numCache>
            </c:numRef>
          </c:val>
        </c:ser>
        <c:dLbls>
          <c:showLegendKey val="0"/>
          <c:showVal val="0"/>
          <c:showCatName val="0"/>
          <c:showSerName val="0"/>
          <c:showPercent val="0"/>
          <c:showBubbleSize val="0"/>
        </c:dLbls>
        <c:gapWidth val="150"/>
        <c:overlap val="100"/>
        <c:axId val="145896192"/>
        <c:axId val="145897728"/>
      </c:barChart>
      <c:catAx>
        <c:axId val="1458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97728"/>
        <c:crosses val="autoZero"/>
        <c:auto val="1"/>
        <c:lblAlgn val="ctr"/>
        <c:lblOffset val="100"/>
        <c:tickLblSkip val="1"/>
        <c:tickMarkSkip val="1"/>
        <c:noMultiLvlLbl val="0"/>
      </c:catAx>
      <c:valAx>
        <c:axId val="14589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9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1016</c:v>
                </c:pt>
                <c:pt idx="5">
                  <c:v>983</c:v>
                </c:pt>
                <c:pt idx="8">
                  <c:v>927</c:v>
                </c:pt>
                <c:pt idx="11">
                  <c:v>980</c:v>
                </c:pt>
                <c:pt idx="14">
                  <c:v>967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13</c:v>
                </c:pt>
                <c:pt idx="6">
                  <c:v>11</c:v>
                </c:pt>
                <c:pt idx="9">
                  <c:v>4</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85</c:v>
                </c:pt>
                <c:pt idx="3">
                  <c:v>85</c:v>
                </c:pt>
                <c:pt idx="6">
                  <c:v>85</c:v>
                </c:pt>
                <c:pt idx="9">
                  <c:v>85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318</c:v>
                </c:pt>
                <c:pt idx="3">
                  <c:v>304</c:v>
                </c:pt>
                <c:pt idx="6">
                  <c:v>237</c:v>
                </c:pt>
                <c:pt idx="9">
                  <c:v>203</c:v>
                </c:pt>
                <c:pt idx="12">
                  <c:v>198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1231</c:v>
                </c:pt>
                <c:pt idx="3">
                  <c:v>1154</c:v>
                </c:pt>
                <c:pt idx="6">
                  <c:v>1072</c:v>
                </c:pt>
                <c:pt idx="9">
                  <c:v>1052</c:v>
                </c:pt>
                <c:pt idx="12">
                  <c:v>1076</c:v>
                </c:pt>
              </c:numCache>
            </c:numRef>
          </c:val>
        </c:ser>
        <c:dLbls>
          <c:showLegendKey val="0"/>
          <c:showVal val="0"/>
          <c:showCatName val="0"/>
          <c:showSerName val="0"/>
          <c:showPercent val="0"/>
          <c:showBubbleSize val="0"/>
        </c:dLbls>
        <c:gapWidth val="100"/>
        <c:overlap val="100"/>
        <c:axId val="143241600"/>
        <c:axId val="14324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639</c:v>
                </c:pt>
                <c:pt idx="2">
                  <c:v>#N/A</c:v>
                </c:pt>
                <c:pt idx="3">
                  <c:v>#N/A</c:v>
                </c:pt>
                <c:pt idx="4">
                  <c:v>573</c:v>
                </c:pt>
                <c:pt idx="5">
                  <c:v>#N/A</c:v>
                </c:pt>
                <c:pt idx="6">
                  <c:v>#N/A</c:v>
                </c:pt>
                <c:pt idx="7">
                  <c:v>478</c:v>
                </c:pt>
                <c:pt idx="8">
                  <c:v>#N/A</c:v>
                </c:pt>
                <c:pt idx="9">
                  <c:v>#N/A</c:v>
                </c:pt>
                <c:pt idx="10">
                  <c:v>364</c:v>
                </c:pt>
                <c:pt idx="11">
                  <c:v>#N/A</c:v>
                </c:pt>
                <c:pt idx="12">
                  <c:v>#N/A</c:v>
                </c:pt>
                <c:pt idx="13">
                  <c:v>398</c:v>
                </c:pt>
                <c:pt idx="14">
                  <c:v>#N/A</c:v>
                </c:pt>
              </c:numCache>
            </c:numRef>
          </c:val>
          <c:smooth val="0"/>
        </c:ser>
        <c:dLbls>
          <c:showLegendKey val="0"/>
          <c:showVal val="0"/>
          <c:showCatName val="0"/>
          <c:showSerName val="0"/>
          <c:showPercent val="0"/>
          <c:showBubbleSize val="0"/>
        </c:dLbls>
        <c:marker val="1"/>
        <c:smooth val="0"/>
        <c:axId val="143241600"/>
        <c:axId val="143243520"/>
      </c:lineChart>
      <c:catAx>
        <c:axId val="1432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43520"/>
        <c:crosses val="autoZero"/>
        <c:auto val="1"/>
        <c:lblAlgn val="ctr"/>
        <c:lblOffset val="100"/>
        <c:tickLblSkip val="1"/>
        <c:tickMarkSkip val="1"/>
        <c:noMultiLvlLbl val="0"/>
      </c:catAx>
      <c:valAx>
        <c:axId val="14324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8087</c:v>
                </c:pt>
                <c:pt idx="5">
                  <c:v>8440</c:v>
                </c:pt>
                <c:pt idx="8">
                  <c:v>8660</c:v>
                </c:pt>
                <c:pt idx="11">
                  <c:v>9078</c:v>
                </c:pt>
                <c:pt idx="14">
                  <c:v>9113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1067</c:v>
                </c:pt>
                <c:pt idx="5">
                  <c:v>925</c:v>
                </c:pt>
                <c:pt idx="8">
                  <c:v>754</c:v>
                </c:pt>
                <c:pt idx="11">
                  <c:v>749</c:v>
                </c:pt>
                <c:pt idx="14">
                  <c:v>639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5318</c:v>
                </c:pt>
                <c:pt idx="5">
                  <c:v>6124</c:v>
                </c:pt>
                <c:pt idx="8">
                  <c:v>5798</c:v>
                </c:pt>
                <c:pt idx="11">
                  <c:v>6059</c:v>
                </c:pt>
                <c:pt idx="14">
                  <c:v>6738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1993</c:v>
                </c:pt>
                <c:pt idx="3">
                  <c:v>1960</c:v>
                </c:pt>
                <c:pt idx="6">
                  <c:v>1894</c:v>
                </c:pt>
                <c:pt idx="9">
                  <c:v>1725</c:v>
                </c:pt>
                <c:pt idx="12">
                  <c:v>1611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546</c:v>
                </c:pt>
                <c:pt idx="3">
                  <c:v>469</c:v>
                </c:pt>
                <c:pt idx="6">
                  <c:v>392</c:v>
                </c:pt>
                <c:pt idx="9">
                  <c:v>313</c:v>
                </c:pt>
                <c:pt idx="12">
                  <c:v>233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2678</c:v>
                </c:pt>
                <c:pt idx="3">
                  <c:v>2646</c:v>
                </c:pt>
                <c:pt idx="6">
                  <c:v>2552</c:v>
                </c:pt>
                <c:pt idx="9">
                  <c:v>2479</c:v>
                </c:pt>
                <c:pt idx="12">
                  <c:v>2386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9795</c:v>
                </c:pt>
                <c:pt idx="3">
                  <c:v>10124</c:v>
                </c:pt>
                <c:pt idx="6">
                  <c:v>10383</c:v>
                </c:pt>
                <c:pt idx="9">
                  <c:v>11001</c:v>
                </c:pt>
                <c:pt idx="12">
                  <c:v>11136</c:v>
                </c:pt>
              </c:numCache>
            </c:numRef>
          </c:val>
        </c:ser>
        <c:dLbls>
          <c:showLegendKey val="0"/>
          <c:showVal val="0"/>
          <c:showCatName val="0"/>
          <c:showSerName val="0"/>
          <c:showPercent val="0"/>
          <c:showBubbleSize val="0"/>
        </c:dLbls>
        <c:gapWidth val="100"/>
        <c:overlap val="100"/>
        <c:axId val="3148032"/>
        <c:axId val="316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561</c:v>
                </c:pt>
                <c:pt idx="2">
                  <c:v>#N/A</c:v>
                </c:pt>
                <c:pt idx="3">
                  <c:v>#N/A</c:v>
                </c:pt>
                <c:pt idx="4">
                  <c:v>0</c:v>
                </c:pt>
                <c:pt idx="5">
                  <c:v>#N/A</c:v>
                </c:pt>
                <c:pt idx="6">
                  <c:v>#N/A</c:v>
                </c:pt>
                <c:pt idx="7">
                  <c:v>10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48032"/>
        <c:axId val="3162496"/>
      </c:lineChart>
      <c:catAx>
        <c:axId val="31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2496"/>
        <c:crosses val="autoZero"/>
        <c:auto val="1"/>
        <c:lblAlgn val="ctr"/>
        <c:lblOffset val="100"/>
        <c:tickLblSkip val="1"/>
        <c:tickMarkSkip val="1"/>
        <c:noMultiLvlLbl val="0"/>
      </c:catAx>
      <c:valAx>
        <c:axId val="316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5727104"/>
        <c:axId val="85762048"/>
      </c:scatterChart>
      <c:valAx>
        <c:axId val="85727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762048"/>
        <c:crosses val="autoZero"/>
        <c:crossBetween val="midCat"/>
      </c:valAx>
      <c:valAx>
        <c:axId val="85762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727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16.100000000000001</c:v>
                </c:pt>
                <c:pt idx="1">
                  <c:v>13.7</c:v>
                </c:pt>
                <c:pt idx="2">
                  <c:v>11.6</c:v>
                </c:pt>
                <c:pt idx="3">
                  <c:v>9.6999999999999993</c:v>
                </c:pt>
                <c:pt idx="4">
                  <c:v>8.6999999999999993</c:v>
                </c:pt>
              </c:numCache>
            </c:numRef>
          </c:xVal>
          <c:yVal>
            <c:numRef>
              <c:f>公会計指標分析・財政指標組合せ分析表!$K$73:$O$73</c:f>
              <c:numCache>
                <c:formatCode>#,##0.0;"▲ "#,##0.0</c:formatCode>
                <c:ptCount val="5"/>
                <c:pt idx="0">
                  <c:v>11.9</c:v>
                </c:pt>
                <c:pt idx="2">
                  <c:v>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85550208"/>
        <c:axId val="85552128"/>
      </c:scatterChart>
      <c:valAx>
        <c:axId val="85550208"/>
        <c:scaling>
          <c:orientation val="minMax"/>
          <c:max val="16.8"/>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552128"/>
        <c:crosses val="autoZero"/>
        <c:crossBetween val="midCat"/>
      </c:valAx>
      <c:valAx>
        <c:axId val="8555212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55020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7,212
7,195
1,408.04
9,390,149
9,235,920
111,730
5,530,978
11,135,728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行政面積が町村で日本一広大であり、人口密度が全国最低ランクであることに加え、人口の減少や全国平均を上回る高齢化率により、指数は０．１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と類似団体平均を下回っている。</a:t>
          </a:r>
          <a:endParaRPr lang="ja-JP" altLang="ja-JP" sz="1400">
            <a:effectLst/>
          </a:endParaRPr>
        </a:p>
        <a:p>
          <a:r>
            <a:rPr lang="ja-JP" altLang="ja-JP" sz="1100">
              <a:solidFill>
                <a:schemeClr val="dk1"/>
              </a:solidFill>
              <a:effectLst/>
              <a:latin typeface="+mn-lt"/>
              <a:ea typeface="+mn-ea"/>
              <a:cs typeface="+mn-cs"/>
            </a:rPr>
            <a:t>　今後は各種使用料・手数料の見直しを実施するとともに町有財産の適正管理を図り、遊休財産の売却等により歳入の確保に努める。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２年度に地方債の繰上償還（約６億４千万円）を実施し、公債費を減少させるとともに、平成１７年度から平成２２年度まで退職者数の５分の１を新規採用するとの方針のもと、職員給与や手当、議員報酬等の削減を行い、平成１６年度比で約３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千万円の人件費を削減してきたこと等により類似団体平均を下回っている。</a:t>
          </a:r>
          <a:endParaRPr lang="ja-JP" altLang="ja-JP" sz="1400">
            <a:effectLst/>
          </a:endParaRPr>
        </a:p>
        <a:p>
          <a:r>
            <a:rPr lang="ja-JP" altLang="ja-JP" sz="1100">
              <a:solidFill>
                <a:schemeClr val="dk1"/>
              </a:solidFill>
              <a:effectLst/>
              <a:latin typeface="+mn-lt"/>
              <a:ea typeface="+mn-ea"/>
              <a:cs typeface="+mn-cs"/>
            </a:rPr>
            <a:t>　今後においても、行財政改革への取組を通じて義務的経費の削減に努め、現在の水準を維持する。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51816</xdr:rowOff>
    </xdr:to>
    <xdr:cxnSp macro="">
      <xdr:nvCxnSpPr>
        <xdr:cNvPr id="130" name="直線コネクタ 129"/>
        <xdr:cNvCxnSpPr/>
      </xdr:nvCxnSpPr>
      <xdr:spPr>
        <a:xfrm>
          <a:off x="4114800" y="1038479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134112</xdr:rowOff>
    </xdr:from>
    <xdr:to>
      <xdr:col>6</xdr:col>
      <xdr:colOff>0</xdr:colOff>
      <xdr:row>60</xdr:row>
      <xdr:rowOff>97790</xdr:rowOff>
    </xdr:to>
    <xdr:cxnSp macro="">
      <xdr:nvCxnSpPr>
        <xdr:cNvPr id="133" name="直線コネクタ 132"/>
        <xdr:cNvCxnSpPr/>
      </xdr:nvCxnSpPr>
      <xdr:spPr>
        <a:xfrm>
          <a:off x="3225800" y="1024966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60</xdr:row>
      <xdr:rowOff>20574</xdr:rowOff>
    </xdr:to>
    <xdr:cxnSp macro="">
      <xdr:nvCxnSpPr>
        <xdr:cNvPr id="136" name="直線コネクタ 135"/>
        <xdr:cNvCxnSpPr/>
      </xdr:nvCxnSpPr>
      <xdr:spPr>
        <a:xfrm flipV="1">
          <a:off x="2336800" y="102496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20574</xdr:rowOff>
    </xdr:from>
    <xdr:to>
      <xdr:col>3</xdr:col>
      <xdr:colOff>279400</xdr:colOff>
      <xdr:row>60</xdr:row>
      <xdr:rowOff>64008</xdr:rowOff>
    </xdr:to>
    <xdr:cxnSp macro="">
      <xdr:nvCxnSpPr>
        <xdr:cNvPr id="139" name="直線コネクタ 138"/>
        <xdr:cNvCxnSpPr/>
      </xdr:nvCxnSpPr>
      <xdr:spPr>
        <a:xfrm flipV="1">
          <a:off x="1447800" y="103075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1016</xdr:rowOff>
    </xdr:from>
    <xdr:to>
      <xdr:col>7</xdr:col>
      <xdr:colOff>203200</xdr:colOff>
      <xdr:row>61</xdr:row>
      <xdr:rowOff>102616</xdr:rowOff>
    </xdr:to>
    <xdr:sp macro="" textlink="">
      <xdr:nvSpPr>
        <xdr:cNvPr id="149" name="円/楕円 148"/>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17543</xdr:rowOff>
    </xdr:from>
    <xdr:ext cx="762000" cy="259045"/>
    <xdr:sp macro="" textlink="">
      <xdr:nvSpPr>
        <xdr:cNvPr id="150" name="財政構造の弾力性該当値テキスト"/>
        <xdr:cNvSpPr txBox="1"/>
      </xdr:nvSpPr>
      <xdr:spPr>
        <a:xfrm>
          <a:off x="5041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1" name="円/楕円 150"/>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2" name="テキスト ボックス 151"/>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83312</xdr:rowOff>
    </xdr:from>
    <xdr:to>
      <xdr:col>4</xdr:col>
      <xdr:colOff>533400</xdr:colOff>
      <xdr:row>60</xdr:row>
      <xdr:rowOff>13462</xdr:rowOff>
    </xdr:to>
    <xdr:sp macro="" textlink="">
      <xdr:nvSpPr>
        <xdr:cNvPr id="153" name="円/楕円 152"/>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23639</xdr:rowOff>
    </xdr:from>
    <xdr:ext cx="762000" cy="259045"/>
    <xdr:sp macro="" textlink="">
      <xdr:nvSpPr>
        <xdr:cNvPr id="154" name="テキスト ボックス 153"/>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141224</xdr:rowOff>
    </xdr:from>
    <xdr:to>
      <xdr:col>3</xdr:col>
      <xdr:colOff>330200</xdr:colOff>
      <xdr:row>60</xdr:row>
      <xdr:rowOff>71374</xdr:rowOff>
    </xdr:to>
    <xdr:sp macro="" textlink="">
      <xdr:nvSpPr>
        <xdr:cNvPr id="155" name="円/楕円 154"/>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81551</xdr:rowOff>
    </xdr:from>
    <xdr:ext cx="762000" cy="259045"/>
    <xdr:sp macro="" textlink="">
      <xdr:nvSpPr>
        <xdr:cNvPr id="156" name="テキスト ボックス 155"/>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13208</xdr:rowOff>
    </xdr:from>
    <xdr:to>
      <xdr:col>2</xdr:col>
      <xdr:colOff>127000</xdr:colOff>
      <xdr:row>60</xdr:row>
      <xdr:rowOff>114808</xdr:rowOff>
    </xdr:to>
    <xdr:sp macro="" textlink="">
      <xdr:nvSpPr>
        <xdr:cNvPr id="157" name="円/楕円 156"/>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124985</xdr:rowOff>
    </xdr:from>
    <xdr:ext cx="762000" cy="259045"/>
    <xdr:sp macro="" textlink="">
      <xdr:nvSpPr>
        <xdr:cNvPr id="158" name="テキスト ボックス 157"/>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[346,034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類似団体平均と比較し高くなっているのは、職員数の削減による賃金の増や行政面積が広いことにより公共施設が多く、管理費用の負担が大きいためであるが今後も管理費の抑制に努める。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132473</xdr:rowOff>
    </xdr:from>
    <xdr:to>
      <xdr:col>7</xdr:col>
      <xdr:colOff>152400</xdr:colOff>
      <xdr:row>86</xdr:row>
      <xdr:rowOff>45433</xdr:rowOff>
    </xdr:to>
    <xdr:cxnSp macro="">
      <xdr:nvCxnSpPr>
        <xdr:cNvPr id="193" name="直線コネクタ 192"/>
        <xdr:cNvCxnSpPr/>
      </xdr:nvCxnSpPr>
      <xdr:spPr>
        <a:xfrm>
          <a:off x="4114800" y="14705723"/>
          <a:ext cx="8382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51110</xdr:rowOff>
    </xdr:from>
    <xdr:to>
      <xdr:col>6</xdr:col>
      <xdr:colOff>0</xdr:colOff>
      <xdr:row>85</xdr:row>
      <xdr:rowOff>132473</xdr:rowOff>
    </xdr:to>
    <xdr:cxnSp macro="">
      <xdr:nvCxnSpPr>
        <xdr:cNvPr id="196" name="直線コネクタ 195"/>
        <xdr:cNvCxnSpPr/>
      </xdr:nvCxnSpPr>
      <xdr:spPr>
        <a:xfrm>
          <a:off x="3225800" y="14624360"/>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51110</xdr:rowOff>
    </xdr:from>
    <xdr:to>
      <xdr:col>4</xdr:col>
      <xdr:colOff>482600</xdr:colOff>
      <xdr:row>85</xdr:row>
      <xdr:rowOff>55497</xdr:rowOff>
    </xdr:to>
    <xdr:cxnSp macro="">
      <xdr:nvCxnSpPr>
        <xdr:cNvPr id="199" name="直線コネクタ 198"/>
        <xdr:cNvCxnSpPr/>
      </xdr:nvCxnSpPr>
      <xdr:spPr>
        <a:xfrm flipV="1">
          <a:off x="2336800" y="14624360"/>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55497</xdr:rowOff>
    </xdr:from>
    <xdr:to>
      <xdr:col>3</xdr:col>
      <xdr:colOff>279400</xdr:colOff>
      <xdr:row>85</xdr:row>
      <xdr:rowOff>57578</xdr:rowOff>
    </xdr:to>
    <xdr:cxnSp macro="">
      <xdr:nvCxnSpPr>
        <xdr:cNvPr id="202" name="直線コネクタ 201"/>
        <xdr:cNvCxnSpPr/>
      </xdr:nvCxnSpPr>
      <xdr:spPr>
        <a:xfrm flipV="1">
          <a:off x="1447800" y="14628747"/>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166083</xdr:rowOff>
    </xdr:from>
    <xdr:to>
      <xdr:col>7</xdr:col>
      <xdr:colOff>203200</xdr:colOff>
      <xdr:row>86</xdr:row>
      <xdr:rowOff>96233</xdr:rowOff>
    </xdr:to>
    <xdr:sp macro="" textlink="">
      <xdr:nvSpPr>
        <xdr:cNvPr id="212" name="円/楕円 211"/>
        <xdr:cNvSpPr/>
      </xdr:nvSpPr>
      <xdr:spPr>
        <a:xfrm>
          <a:off x="4902200" y="147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138160</xdr:rowOff>
    </xdr:from>
    <xdr:ext cx="762000" cy="259045"/>
    <xdr:sp macro="" textlink="">
      <xdr:nvSpPr>
        <xdr:cNvPr id="213" name="人件費・物件費等の状況該当値テキスト"/>
        <xdr:cNvSpPr txBox="1"/>
      </xdr:nvSpPr>
      <xdr:spPr>
        <a:xfrm>
          <a:off x="5041900" y="1471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346,034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81673</xdr:rowOff>
    </xdr:from>
    <xdr:to>
      <xdr:col>6</xdr:col>
      <xdr:colOff>50800</xdr:colOff>
      <xdr:row>86</xdr:row>
      <xdr:rowOff>11823</xdr:rowOff>
    </xdr:to>
    <xdr:sp macro="" textlink="">
      <xdr:nvSpPr>
        <xdr:cNvPr id="214" name="円/楕円 213"/>
        <xdr:cNvSpPr/>
      </xdr:nvSpPr>
      <xdr:spPr>
        <a:xfrm>
          <a:off x="4064000" y="146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168050</xdr:rowOff>
    </xdr:from>
    <xdr:ext cx="736600" cy="259045"/>
    <xdr:sp macro="" textlink="">
      <xdr:nvSpPr>
        <xdr:cNvPr id="215" name="テキスト ボックス 214"/>
        <xdr:cNvSpPr txBox="1"/>
      </xdr:nvSpPr>
      <xdr:spPr>
        <a:xfrm>
          <a:off x="3733800" y="14741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325,045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310</xdr:rowOff>
    </xdr:from>
    <xdr:to>
      <xdr:col>4</xdr:col>
      <xdr:colOff>533400</xdr:colOff>
      <xdr:row>85</xdr:row>
      <xdr:rowOff>101910</xdr:rowOff>
    </xdr:to>
    <xdr:sp macro="" textlink="">
      <xdr:nvSpPr>
        <xdr:cNvPr id="216" name="円/楕円 215"/>
        <xdr:cNvSpPr/>
      </xdr:nvSpPr>
      <xdr:spPr>
        <a:xfrm>
          <a:off x="3175000" y="14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86687</xdr:rowOff>
    </xdr:from>
    <xdr:ext cx="762000" cy="259045"/>
    <xdr:sp macro="" textlink="">
      <xdr:nvSpPr>
        <xdr:cNvPr id="217" name="テキスト ボックス 216"/>
        <xdr:cNvSpPr txBox="1"/>
      </xdr:nvSpPr>
      <xdr:spPr>
        <a:xfrm>
          <a:off x="2844800" y="1465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304,814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4697</xdr:rowOff>
    </xdr:from>
    <xdr:to>
      <xdr:col>3</xdr:col>
      <xdr:colOff>330200</xdr:colOff>
      <xdr:row>85</xdr:row>
      <xdr:rowOff>106297</xdr:rowOff>
    </xdr:to>
    <xdr:sp macro="" textlink="">
      <xdr:nvSpPr>
        <xdr:cNvPr id="218" name="円/楕円 217"/>
        <xdr:cNvSpPr/>
      </xdr:nvSpPr>
      <xdr:spPr>
        <a:xfrm>
          <a:off x="2286000" y="145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91074</xdr:rowOff>
    </xdr:from>
    <xdr:ext cx="762000" cy="259045"/>
    <xdr:sp macro="" textlink="">
      <xdr:nvSpPr>
        <xdr:cNvPr id="219" name="テキスト ボックス 218"/>
        <xdr:cNvSpPr txBox="1"/>
      </xdr:nvSpPr>
      <xdr:spPr>
        <a:xfrm>
          <a:off x="1955800" y="1466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305,905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6778</xdr:rowOff>
    </xdr:from>
    <xdr:to>
      <xdr:col>2</xdr:col>
      <xdr:colOff>127000</xdr:colOff>
      <xdr:row>85</xdr:row>
      <xdr:rowOff>108378</xdr:rowOff>
    </xdr:to>
    <xdr:sp macro="" textlink="">
      <xdr:nvSpPr>
        <xdr:cNvPr id="220" name="円/楕円 219"/>
        <xdr:cNvSpPr/>
      </xdr:nvSpPr>
      <xdr:spPr>
        <a:xfrm>
          <a:off x="1397000" y="145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93155</xdr:rowOff>
    </xdr:from>
    <xdr:ext cx="762000" cy="259045"/>
    <xdr:sp macro="" textlink="">
      <xdr:nvSpPr>
        <xdr:cNvPr id="221" name="テキスト ボックス 220"/>
        <xdr:cNvSpPr txBox="1"/>
      </xdr:nvSpPr>
      <xdr:spPr>
        <a:xfrm>
          <a:off x="1066800" y="1466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１９年度に給与構造の見直しを実施し、職員給与にあっては平成１８年度２％、平成１９年度２～６％、平成２０年度２．５～３％の独自削減を実施してきたが、職員構成において、給与水準の高い高年齢層の占める割合が依然として多いことから類似団体平均を上回っている。</a:t>
          </a:r>
          <a:endParaRPr lang="ja-JP" altLang="ja-JP" sz="1400">
            <a:effectLst/>
          </a:endParaRPr>
        </a:p>
        <a:p>
          <a:r>
            <a:rPr lang="ja-JP" altLang="ja-JP" sz="1100" b="0" i="0" baseline="0">
              <a:solidFill>
                <a:schemeClr val="dk1"/>
              </a:solidFill>
              <a:effectLst/>
              <a:latin typeface="+mn-lt"/>
              <a:ea typeface="+mn-ea"/>
              <a:cs typeface="+mn-cs"/>
            </a:rPr>
            <a:t>　今後は他町村の状況を踏まえつつ、より一層給与水準の適正化を図る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38863</xdr:rowOff>
    </xdr:from>
    <xdr:to>
      <xdr:col>24</xdr:col>
      <xdr:colOff>558800</xdr:colOff>
      <xdr:row>86</xdr:row>
      <xdr:rowOff>111252</xdr:rowOff>
    </xdr:to>
    <xdr:cxnSp macro="">
      <xdr:nvCxnSpPr>
        <xdr:cNvPr id="253" name="直線コネクタ 252"/>
        <xdr:cNvCxnSpPr/>
      </xdr:nvCxnSpPr>
      <xdr:spPr>
        <a:xfrm>
          <a:off x="16179800" y="1478356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86</xdr:row>
      <xdr:rowOff>43687</xdr:rowOff>
    </xdr:to>
    <xdr:cxnSp macro="">
      <xdr:nvCxnSpPr>
        <xdr:cNvPr id="256" name="直線コネクタ 255"/>
        <xdr:cNvCxnSpPr/>
      </xdr:nvCxnSpPr>
      <xdr:spPr>
        <a:xfrm flipV="1">
          <a:off x="15290800" y="1478356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88</xdr:row>
      <xdr:rowOff>96520</xdr:rowOff>
    </xdr:to>
    <xdr:cxnSp macro="">
      <xdr:nvCxnSpPr>
        <xdr:cNvPr id="259" name="直線コネクタ 258"/>
        <xdr:cNvCxnSpPr/>
      </xdr:nvCxnSpPr>
      <xdr:spPr>
        <a:xfrm flipV="1">
          <a:off x="14401800" y="14788387"/>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120650</xdr:rowOff>
    </xdr:to>
    <xdr:cxnSp macro="">
      <xdr:nvCxnSpPr>
        <xdr:cNvPr id="262" name="直線コネクタ 261"/>
        <xdr:cNvCxnSpPr/>
      </xdr:nvCxnSpPr>
      <xdr:spPr>
        <a:xfrm flipV="1">
          <a:off x="13512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60452</xdr:rowOff>
    </xdr:from>
    <xdr:to>
      <xdr:col>24</xdr:col>
      <xdr:colOff>609600</xdr:colOff>
      <xdr:row>86</xdr:row>
      <xdr:rowOff>162052</xdr:rowOff>
    </xdr:to>
    <xdr:sp macro="" textlink="">
      <xdr:nvSpPr>
        <xdr:cNvPr id="272" name="円/楕円 271"/>
        <xdr:cNvSpPr/>
      </xdr:nvSpPr>
      <xdr:spPr>
        <a:xfrm>
          <a:off x="169672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127779</xdr:rowOff>
    </xdr:from>
    <xdr:ext cx="762000" cy="259045"/>
    <xdr:sp macro="" textlink="">
      <xdr:nvSpPr>
        <xdr:cNvPr id="273" name="給与水準   （国との比較）該当値テキスト"/>
        <xdr:cNvSpPr txBox="1"/>
      </xdr:nvSpPr>
      <xdr:spPr>
        <a:xfrm>
          <a:off x="17106900" y="147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159513</xdr:rowOff>
    </xdr:from>
    <xdr:to>
      <xdr:col>23</xdr:col>
      <xdr:colOff>457200</xdr:colOff>
      <xdr:row>86</xdr:row>
      <xdr:rowOff>89663</xdr:rowOff>
    </xdr:to>
    <xdr:sp macro="" textlink="">
      <xdr:nvSpPr>
        <xdr:cNvPr id="274" name="円/楕円 273"/>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74440</xdr:rowOff>
    </xdr:from>
    <xdr:ext cx="736600" cy="259045"/>
    <xdr:sp macro="" textlink="">
      <xdr:nvSpPr>
        <xdr:cNvPr id="275" name="テキスト ボックス 274"/>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6" name="円/楕円 275"/>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79264</xdr:rowOff>
    </xdr:from>
    <xdr:ext cx="762000" cy="259045"/>
    <xdr:sp macro="" textlink="">
      <xdr:nvSpPr>
        <xdr:cNvPr id="277" name="テキスト ボックス 276"/>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8" name="円/楕円 277"/>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9" name="テキスト ボックス 278"/>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0" name="円/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1" name="テキスト ボックス 280"/>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足寄町自律プラン（平成１７年３月策定）に基づき、退職者数の５分の１を新規採用するとの方針のもと、平成１６年度比で一般職員２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名の職員削減を進めてきたが、スクールバスの運行業務、保育園や給食センターなど施設運営を直営で行っていること、さらに、医療と介護・福祉等連携システムの構築に向けて福祉関係職員の新規採用等により、類似団体平均を上回っている。</a:t>
          </a:r>
          <a:endParaRPr lang="ja-JP" altLang="ja-JP" sz="1400">
            <a:effectLst/>
          </a:endParaRPr>
        </a:p>
        <a:p>
          <a:r>
            <a:rPr lang="ja-JP" altLang="ja-JP" sz="1100">
              <a:solidFill>
                <a:schemeClr val="dk1"/>
              </a:solidFill>
              <a:effectLst/>
              <a:latin typeface="+mn-lt"/>
              <a:ea typeface="+mn-ea"/>
              <a:cs typeface="+mn-cs"/>
            </a:rPr>
            <a:t>　今後も行政サービスの水準維持を図りつつ、より適切な定員管理に努める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114300</xdr:rowOff>
    </xdr:from>
    <xdr:to>
      <xdr:col>24</xdr:col>
      <xdr:colOff>558800</xdr:colOff>
      <xdr:row>64</xdr:row>
      <xdr:rowOff>77978</xdr:rowOff>
    </xdr:to>
    <xdr:cxnSp macro="">
      <xdr:nvCxnSpPr>
        <xdr:cNvPr id="318" name="直線コネクタ 317"/>
        <xdr:cNvCxnSpPr/>
      </xdr:nvCxnSpPr>
      <xdr:spPr>
        <a:xfrm>
          <a:off x="16179800" y="1091565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114300</xdr:rowOff>
    </xdr:from>
    <xdr:to>
      <xdr:col>23</xdr:col>
      <xdr:colOff>406400</xdr:colOff>
      <xdr:row>63</xdr:row>
      <xdr:rowOff>146703</xdr:rowOff>
    </xdr:to>
    <xdr:cxnSp macro="">
      <xdr:nvCxnSpPr>
        <xdr:cNvPr id="321" name="直線コネクタ 320"/>
        <xdr:cNvCxnSpPr/>
      </xdr:nvCxnSpPr>
      <xdr:spPr>
        <a:xfrm flipV="1">
          <a:off x="15290800" y="10915650"/>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119815</xdr:rowOff>
    </xdr:from>
    <xdr:to>
      <xdr:col>22</xdr:col>
      <xdr:colOff>203200</xdr:colOff>
      <xdr:row>63</xdr:row>
      <xdr:rowOff>146703</xdr:rowOff>
    </xdr:to>
    <xdr:cxnSp macro="">
      <xdr:nvCxnSpPr>
        <xdr:cNvPr id="324" name="直線コネクタ 323"/>
        <xdr:cNvCxnSpPr/>
      </xdr:nvCxnSpPr>
      <xdr:spPr>
        <a:xfrm>
          <a:off x="14401800" y="10921165"/>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100512</xdr:rowOff>
    </xdr:from>
    <xdr:to>
      <xdr:col>21</xdr:col>
      <xdr:colOff>0</xdr:colOff>
      <xdr:row>63</xdr:row>
      <xdr:rowOff>119815</xdr:rowOff>
    </xdr:to>
    <xdr:cxnSp macro="">
      <xdr:nvCxnSpPr>
        <xdr:cNvPr id="327" name="直線コネクタ 326"/>
        <xdr:cNvCxnSpPr/>
      </xdr:nvCxnSpPr>
      <xdr:spPr>
        <a:xfrm>
          <a:off x="13512800" y="1090186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37" name="円/楕円 336"/>
        <xdr:cNvSpPr/>
      </xdr:nvSpPr>
      <xdr:spPr>
        <a:xfrm>
          <a:off x="16967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170705</xdr:rowOff>
    </xdr:from>
    <xdr:ext cx="762000" cy="259045"/>
    <xdr:sp macro="" textlink="">
      <xdr:nvSpPr>
        <xdr:cNvPr id="338" name="定員管理の状況該当値テキスト"/>
        <xdr:cNvSpPr txBox="1"/>
      </xdr:nvSpPr>
      <xdr:spPr>
        <a:xfrm>
          <a:off x="17106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63500</xdr:rowOff>
    </xdr:from>
    <xdr:to>
      <xdr:col>23</xdr:col>
      <xdr:colOff>457200</xdr:colOff>
      <xdr:row>63</xdr:row>
      <xdr:rowOff>165100</xdr:rowOff>
    </xdr:to>
    <xdr:sp macro="" textlink="">
      <xdr:nvSpPr>
        <xdr:cNvPr id="339" name="円/楕円 338"/>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149877</xdr:rowOff>
    </xdr:from>
    <xdr:ext cx="736600" cy="259045"/>
    <xdr:sp macro="" textlink="">
      <xdr:nvSpPr>
        <xdr:cNvPr id="340" name="テキスト ボックス 339"/>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95903</xdr:rowOff>
    </xdr:from>
    <xdr:to>
      <xdr:col>22</xdr:col>
      <xdr:colOff>254000</xdr:colOff>
      <xdr:row>64</xdr:row>
      <xdr:rowOff>26053</xdr:rowOff>
    </xdr:to>
    <xdr:sp macro="" textlink="">
      <xdr:nvSpPr>
        <xdr:cNvPr id="341" name="円/楕円 340"/>
        <xdr:cNvSpPr/>
      </xdr:nvSpPr>
      <xdr:spPr>
        <a:xfrm>
          <a:off x="15240000" y="108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10830</xdr:rowOff>
    </xdr:from>
    <xdr:ext cx="762000" cy="259045"/>
    <xdr:sp macro="" textlink="">
      <xdr:nvSpPr>
        <xdr:cNvPr id="342" name="テキスト ボックス 341"/>
        <xdr:cNvSpPr txBox="1"/>
      </xdr:nvSpPr>
      <xdr:spPr>
        <a:xfrm>
          <a:off x="14909800" y="1098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69015</xdr:rowOff>
    </xdr:from>
    <xdr:to>
      <xdr:col>21</xdr:col>
      <xdr:colOff>50800</xdr:colOff>
      <xdr:row>63</xdr:row>
      <xdr:rowOff>170615</xdr:rowOff>
    </xdr:to>
    <xdr:sp macro="" textlink="">
      <xdr:nvSpPr>
        <xdr:cNvPr id="343" name="円/楕円 342"/>
        <xdr:cNvSpPr/>
      </xdr:nvSpPr>
      <xdr:spPr>
        <a:xfrm>
          <a:off x="14351000" y="108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155392</xdr:rowOff>
    </xdr:from>
    <xdr:ext cx="762000" cy="259045"/>
    <xdr:sp macro="" textlink="">
      <xdr:nvSpPr>
        <xdr:cNvPr id="344" name="テキスト ボックス 343"/>
        <xdr:cNvSpPr txBox="1"/>
      </xdr:nvSpPr>
      <xdr:spPr>
        <a:xfrm>
          <a:off x="14020800" y="109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49712</xdr:rowOff>
    </xdr:from>
    <xdr:to>
      <xdr:col>19</xdr:col>
      <xdr:colOff>533400</xdr:colOff>
      <xdr:row>63</xdr:row>
      <xdr:rowOff>151312</xdr:rowOff>
    </xdr:to>
    <xdr:sp macro="" textlink="">
      <xdr:nvSpPr>
        <xdr:cNvPr id="345" name="円/楕円 344"/>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136089</xdr:rowOff>
    </xdr:from>
    <xdr:ext cx="762000" cy="259045"/>
    <xdr:sp macro="" textlink="">
      <xdr:nvSpPr>
        <xdr:cNvPr id="346" name="テキスト ボックス 345"/>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広い行政面積を抱える本町は、道路整備や施設整備等の普通建設建設事業を積極的に実施してきたことにより地方債の元利償還金は多額となっており、類似団体平均を上回る</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．７％となっているが、比率は年々減少しており、今後においても緊急度・住民ニーズを的確に把握した事業の選択により、起債に大きく頼ることのない財政運営に努める。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134112</xdr:rowOff>
    </xdr:from>
    <xdr:to>
      <xdr:col>24</xdr:col>
      <xdr:colOff>558800</xdr:colOff>
      <xdr:row>42</xdr:row>
      <xdr:rowOff>10922</xdr:rowOff>
    </xdr:to>
    <xdr:cxnSp macro="">
      <xdr:nvCxnSpPr>
        <xdr:cNvPr id="377" name="直線コネクタ 376"/>
        <xdr:cNvCxnSpPr/>
      </xdr:nvCxnSpPr>
      <xdr:spPr>
        <a:xfrm flipV="1">
          <a:off x="16179800" y="71635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102616</xdr:rowOff>
    </xdr:to>
    <xdr:cxnSp macro="">
      <xdr:nvCxnSpPr>
        <xdr:cNvPr id="380" name="直線コネクタ 379"/>
        <xdr:cNvCxnSpPr/>
      </xdr:nvCxnSpPr>
      <xdr:spPr>
        <a:xfrm flipV="1">
          <a:off x="15290800" y="721182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102616</xdr:rowOff>
    </xdr:from>
    <xdr:to>
      <xdr:col>22</xdr:col>
      <xdr:colOff>203200</xdr:colOff>
      <xdr:row>43</xdr:row>
      <xdr:rowOff>32512</xdr:rowOff>
    </xdr:to>
    <xdr:cxnSp macro="">
      <xdr:nvCxnSpPr>
        <xdr:cNvPr id="383" name="直線コネクタ 382"/>
        <xdr:cNvCxnSpPr/>
      </xdr:nvCxnSpPr>
      <xdr:spPr>
        <a:xfrm flipV="1">
          <a:off x="14401800" y="730351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148336</xdr:rowOff>
    </xdr:to>
    <xdr:cxnSp macro="">
      <xdr:nvCxnSpPr>
        <xdr:cNvPr id="386" name="直線コネクタ 385"/>
        <xdr:cNvCxnSpPr/>
      </xdr:nvCxnSpPr>
      <xdr:spPr>
        <a:xfrm flipV="1">
          <a:off x="13512800" y="74048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83312</xdr:rowOff>
    </xdr:from>
    <xdr:to>
      <xdr:col>24</xdr:col>
      <xdr:colOff>609600</xdr:colOff>
      <xdr:row>42</xdr:row>
      <xdr:rowOff>13462</xdr:rowOff>
    </xdr:to>
    <xdr:sp macro="" textlink="">
      <xdr:nvSpPr>
        <xdr:cNvPr id="396" name="円/楕円 395"/>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55389</xdr:rowOff>
    </xdr:from>
    <xdr:ext cx="762000" cy="259045"/>
    <xdr:sp macro="" textlink="">
      <xdr:nvSpPr>
        <xdr:cNvPr id="397"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8" name="円/楕円 397"/>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9" name="テキスト ボックス 398"/>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400" name="円/楕円 399"/>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401" name="テキスト ボックス 400"/>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402" name="円/楕円 401"/>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403" name="テキスト ボックス 402"/>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97536</xdr:rowOff>
    </xdr:from>
    <xdr:to>
      <xdr:col>19</xdr:col>
      <xdr:colOff>533400</xdr:colOff>
      <xdr:row>44</xdr:row>
      <xdr:rowOff>27686</xdr:rowOff>
    </xdr:to>
    <xdr:sp macro="" textlink="">
      <xdr:nvSpPr>
        <xdr:cNvPr id="404" name="円/楕円 403"/>
        <xdr:cNvSpPr/>
      </xdr:nvSpPr>
      <xdr:spPr>
        <a:xfrm>
          <a:off x="13462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12463</xdr:rowOff>
    </xdr:from>
    <xdr:ext cx="762000" cy="259045"/>
    <xdr:sp macro="" textlink="">
      <xdr:nvSpPr>
        <xdr:cNvPr id="405" name="テキスト ボックス 404"/>
        <xdr:cNvSpPr txBox="1"/>
      </xdr:nvSpPr>
      <xdr:spPr>
        <a:xfrm>
          <a:off x="13131800" y="75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将来負担比率は－％となっており</a:t>
          </a:r>
          <a:r>
            <a:rPr lang="ja-JP" altLang="ja-JP" sz="1100">
              <a:solidFill>
                <a:schemeClr val="dk1"/>
              </a:solidFill>
              <a:effectLst/>
              <a:latin typeface="+mn-lt"/>
              <a:ea typeface="+mn-ea"/>
              <a:cs typeface="+mn-cs"/>
            </a:rPr>
            <a:t>、主な要因は役場庁舎建設事業に係る地方債の繰上償還による地方債残高の減や、財政調整基金及び減債基金の積立による充当可能基金の増額等によ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158037</xdr:rowOff>
    </xdr:from>
    <xdr:ext cx="762000" cy="259045"/>
    <xdr:sp macro="" textlink="">
      <xdr:nvSpPr>
        <xdr:cNvPr id="444" name="テキスト ボックス 443"/>
        <xdr:cNvSpPr txBox="1"/>
      </xdr:nvSpPr>
      <xdr:spPr>
        <a:xfrm>
          <a:off x="13131800" y="272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121857</xdr:rowOff>
    </xdr:from>
    <xdr:to>
      <xdr:col>22</xdr:col>
      <xdr:colOff>254000</xdr:colOff>
      <xdr:row>15</xdr:row>
      <xdr:rowOff>52007</xdr:rowOff>
    </xdr:to>
    <xdr:sp macro="" textlink="">
      <xdr:nvSpPr>
        <xdr:cNvPr id="450" name="円/楕円 449"/>
        <xdr:cNvSpPr/>
      </xdr:nvSpPr>
      <xdr:spPr>
        <a:xfrm>
          <a:off x="15240000" y="25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36784</xdr:rowOff>
    </xdr:from>
    <xdr:ext cx="762000" cy="259045"/>
    <xdr:sp macro="" textlink="">
      <xdr:nvSpPr>
        <xdr:cNvPr id="451" name="テキスト ボックス 450"/>
        <xdr:cNvSpPr txBox="1"/>
      </xdr:nvSpPr>
      <xdr:spPr>
        <a:xfrm>
          <a:off x="14909800" y="260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20987</xdr:rowOff>
    </xdr:from>
    <xdr:to>
      <xdr:col>19</xdr:col>
      <xdr:colOff>533400</xdr:colOff>
      <xdr:row>15</xdr:row>
      <xdr:rowOff>122587</xdr:rowOff>
    </xdr:to>
    <xdr:sp macro="" textlink="">
      <xdr:nvSpPr>
        <xdr:cNvPr id="452" name="円/楕円 451"/>
        <xdr:cNvSpPr/>
      </xdr:nvSpPr>
      <xdr:spPr>
        <a:xfrm>
          <a:off x="13462000" y="25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132764</xdr:rowOff>
    </xdr:from>
    <xdr:ext cx="762000" cy="259045"/>
    <xdr:sp macro="" textlink="">
      <xdr:nvSpPr>
        <xdr:cNvPr id="453" name="テキスト ボックス 452"/>
        <xdr:cNvSpPr txBox="1"/>
      </xdr:nvSpPr>
      <xdr:spPr>
        <a:xfrm>
          <a:off x="13131800" y="236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7,212
7,195
1,408.04
9,390,149
9,235,920
111,730
5,530,978
11,135,728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類似団体平均と比較し、人件費に係る比率が下回っている要因は、足寄町自律プランに基づき、組織機構の見直しや退職者の不補充による職員数の削減を実施してきたこと等による。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12700</xdr:rowOff>
    </xdr:to>
    <xdr:cxnSp macro="">
      <xdr:nvCxnSpPr>
        <xdr:cNvPr id="66" name="直線コネクタ 65"/>
        <xdr:cNvCxnSpPr/>
      </xdr:nvCxnSpPr>
      <xdr:spPr>
        <a:xfrm flipV="1">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12700</xdr:rowOff>
    </xdr:to>
    <xdr:cxnSp macro="">
      <xdr:nvCxnSpPr>
        <xdr:cNvPr id="69" name="直線コネクタ 68"/>
        <xdr:cNvCxnSpPr/>
      </xdr:nvCxnSpPr>
      <xdr:spPr>
        <a:xfrm>
          <a:off x="3098800" y="613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130810</xdr:rowOff>
    </xdr:to>
    <xdr:cxnSp macro="">
      <xdr:nvCxnSpPr>
        <xdr:cNvPr id="72" name="直線コネクタ 71"/>
        <xdr:cNvCxnSpPr/>
      </xdr:nvCxnSpPr>
      <xdr:spPr>
        <a:xfrm>
          <a:off x="2209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62230</xdr:rowOff>
    </xdr:to>
    <xdr:cxnSp macro="">
      <xdr:nvCxnSpPr>
        <xdr:cNvPr id="75" name="直線コネクタ 74"/>
        <xdr:cNvCxnSpPr/>
      </xdr:nvCxnSpPr>
      <xdr:spPr>
        <a:xfrm flipV="1">
          <a:off x="1320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1" name="円/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類似団体平均と比較し、物件費に係る比率が上回っている要因は、職員数の削減に伴う賃金増や行政面積が広いため公共施設数が多く、管理費用等の負担が大きいことによる。</a:t>
          </a:r>
          <a:endParaRPr lang="ja-JP" altLang="ja-JP" sz="1400">
            <a:effectLst/>
          </a:endParaRPr>
        </a:p>
        <a:p>
          <a:r>
            <a:rPr lang="ja-JP" altLang="ja-JP" sz="1100">
              <a:solidFill>
                <a:schemeClr val="dk1"/>
              </a:solidFill>
              <a:effectLst/>
              <a:latin typeface="+mn-lt"/>
              <a:ea typeface="+mn-ea"/>
              <a:cs typeface="+mn-cs"/>
            </a:rPr>
            <a:t>　今後は管理経費の削減を図るべく、管理運営を民間事業者に拡大する指定管理者制度の導入について、対象施設の検討を含め積極的に</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78994</xdr:rowOff>
    </xdr:from>
    <xdr:to>
      <xdr:col>24</xdr:col>
      <xdr:colOff>31750</xdr:colOff>
      <xdr:row>17</xdr:row>
      <xdr:rowOff>138430</xdr:rowOff>
    </xdr:to>
    <xdr:cxnSp macro="">
      <xdr:nvCxnSpPr>
        <xdr:cNvPr id="124" name="直線コネクタ 123"/>
        <xdr:cNvCxnSpPr/>
      </xdr:nvCxnSpPr>
      <xdr:spPr>
        <a:xfrm>
          <a:off x="15671800" y="2993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5842</xdr:rowOff>
    </xdr:from>
    <xdr:to>
      <xdr:col>22</xdr:col>
      <xdr:colOff>565150</xdr:colOff>
      <xdr:row>17</xdr:row>
      <xdr:rowOff>78994</xdr:rowOff>
    </xdr:to>
    <xdr:cxnSp macro="">
      <xdr:nvCxnSpPr>
        <xdr:cNvPr id="127" name="直線コネクタ 126"/>
        <xdr:cNvCxnSpPr/>
      </xdr:nvCxnSpPr>
      <xdr:spPr>
        <a:xfrm>
          <a:off x="14782800" y="2920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5842</xdr:rowOff>
    </xdr:to>
    <xdr:cxnSp macro="">
      <xdr:nvCxnSpPr>
        <xdr:cNvPr id="130" name="直線コネクタ 129"/>
        <xdr:cNvCxnSpPr/>
      </xdr:nvCxnSpPr>
      <xdr:spPr>
        <a:xfrm>
          <a:off x="13893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42418</xdr:rowOff>
    </xdr:to>
    <xdr:cxnSp macro="">
      <xdr:nvCxnSpPr>
        <xdr:cNvPr id="133" name="直線コネクタ 132"/>
        <xdr:cNvCxnSpPr/>
      </xdr:nvCxnSpPr>
      <xdr:spPr>
        <a:xfrm flipV="1">
          <a:off x="13004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3" name="円/楕円 142"/>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4"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28194</xdr:rowOff>
    </xdr:from>
    <xdr:to>
      <xdr:col>22</xdr:col>
      <xdr:colOff>615950</xdr:colOff>
      <xdr:row>17</xdr:row>
      <xdr:rowOff>129794</xdr:rowOff>
    </xdr:to>
    <xdr:sp macro="" textlink="">
      <xdr:nvSpPr>
        <xdr:cNvPr id="145" name="円/楕円 144"/>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114571</xdr:rowOff>
    </xdr:from>
    <xdr:ext cx="736600" cy="259045"/>
    <xdr:sp macro="" textlink="">
      <xdr:nvSpPr>
        <xdr:cNvPr id="146" name="テキスト ボックス 145"/>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47" name="円/楕円 146"/>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41419</xdr:rowOff>
    </xdr:from>
    <xdr:ext cx="762000" cy="259045"/>
    <xdr:sp macro="" textlink="">
      <xdr:nvSpPr>
        <xdr:cNvPr id="148" name="テキスト ボックス 147"/>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9" name="円/楕円 148"/>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50" name="テキスト ボックス 149"/>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51" name="円/楕円 150"/>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2" name="テキスト ボックス 151"/>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扶助費に係る経常収支比率は類似団体平均を下回っているが、人口一人当たり決算額は類似団体平均より若干下回っている程度で、今後も適正化に努める。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143328</xdr:rowOff>
    </xdr:to>
    <xdr:cxnSp macro="">
      <xdr:nvCxnSpPr>
        <xdr:cNvPr id="186" name="直線コネクタ 185"/>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89" name="直線コネクタ 188"/>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127000</xdr:rowOff>
    </xdr:to>
    <xdr:cxnSp macro="">
      <xdr:nvCxnSpPr>
        <xdr:cNvPr id="192" name="直線コネクタ 191"/>
        <xdr:cNvCxnSpPr/>
      </xdr:nvCxnSpPr>
      <xdr:spPr>
        <a:xfrm>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78015</xdr:rowOff>
    </xdr:to>
    <xdr:cxnSp macro="">
      <xdr:nvCxnSpPr>
        <xdr:cNvPr id="195" name="直線コネクタ 194"/>
        <xdr:cNvCxnSpPr/>
      </xdr:nvCxnSpPr>
      <xdr:spPr>
        <a:xfrm>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5" name="円/楕円 204"/>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6"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7" name="円/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1" name="円/楕円 210"/>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2" name="テキスト ボックス 211"/>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3" name="円/楕円 212"/>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4" name="テキスト ボックス 213"/>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類似団体平均と比較し、その他に係る経常収支比率は低い状況にあるが、今後においても経費の削減を図り、普通会計の負担軽減に努める。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153670</xdr:rowOff>
    </xdr:to>
    <xdr:cxnSp macro="">
      <xdr:nvCxnSpPr>
        <xdr:cNvPr id="246" name="直線コネクタ 245"/>
        <xdr:cNvCxnSpPr/>
      </xdr:nvCxnSpPr>
      <xdr:spPr>
        <a:xfrm>
          <a:off x="15671800" y="954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56</xdr:row>
      <xdr:rowOff>20320</xdr:rowOff>
    </xdr:to>
    <xdr:cxnSp macro="">
      <xdr:nvCxnSpPr>
        <xdr:cNvPr id="249" name="直線コネクタ 248"/>
        <xdr:cNvCxnSpPr/>
      </xdr:nvCxnSpPr>
      <xdr:spPr>
        <a:xfrm flipV="1">
          <a:off x="14782800" y="954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20320</xdr:rowOff>
    </xdr:to>
    <xdr:cxnSp macro="">
      <xdr:nvCxnSpPr>
        <xdr:cNvPr id="252" name="直線コネクタ 251"/>
        <xdr:cNvCxnSpPr/>
      </xdr:nvCxnSpPr>
      <xdr:spPr>
        <a:xfrm>
          <a:off x="13893800" y="955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55</xdr:row>
      <xdr:rowOff>123190</xdr:rowOff>
    </xdr:to>
    <xdr:cxnSp macro="">
      <xdr:nvCxnSpPr>
        <xdr:cNvPr id="255" name="直線コネクタ 254"/>
        <xdr:cNvCxnSpPr/>
      </xdr:nvCxnSpPr>
      <xdr:spPr>
        <a:xfrm>
          <a:off x="13004800" y="9324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5" name="円/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7" name="円/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8" name="テキスト ボックス 267"/>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69" name="円/楕円 268"/>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0" name="テキスト ボックス 269"/>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1" name="円/楕円 270"/>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2" name="テキスト ボックス 271"/>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3" name="円/楕円 272"/>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4" name="テキスト ボックス 273"/>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補助費等に係る経常収支比率が類似団体平均を上回っているのは、国民健康保険病院への負担金が多額になっているためである。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a:t>
          </a:r>
          <a:r>
            <a:rPr lang="ja-JP" altLang="ja-JP" sz="1100">
              <a:solidFill>
                <a:schemeClr val="dk1"/>
              </a:solidFill>
              <a:effectLst/>
              <a:latin typeface="+mn-lt"/>
              <a:ea typeface="+mn-ea"/>
              <a:cs typeface="+mn-cs"/>
            </a:rPr>
            <a:t>おいても各種団体への補助金の交付にあっては、補助の妥当性、必要性、効果、団体の組織のあり方・運営方法や他事業への統合などについて多角的な見直しを行う。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122101</xdr:rowOff>
    </xdr:from>
    <xdr:to>
      <xdr:col>24</xdr:col>
      <xdr:colOff>31750</xdr:colOff>
      <xdr:row>37</xdr:row>
      <xdr:rowOff>167822</xdr:rowOff>
    </xdr:to>
    <xdr:cxnSp macro="">
      <xdr:nvCxnSpPr>
        <xdr:cNvPr id="308" name="直線コネクタ 307"/>
        <xdr:cNvCxnSpPr/>
      </xdr:nvCxnSpPr>
      <xdr:spPr>
        <a:xfrm>
          <a:off x="15671800" y="646575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56787</xdr:rowOff>
    </xdr:from>
    <xdr:to>
      <xdr:col>22</xdr:col>
      <xdr:colOff>565150</xdr:colOff>
      <xdr:row>37</xdr:row>
      <xdr:rowOff>122101</xdr:rowOff>
    </xdr:to>
    <xdr:cxnSp macro="">
      <xdr:nvCxnSpPr>
        <xdr:cNvPr id="311" name="直線コネクタ 310"/>
        <xdr:cNvCxnSpPr/>
      </xdr:nvCxnSpPr>
      <xdr:spPr>
        <a:xfrm>
          <a:off x="14782800" y="64004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56787</xdr:rowOff>
    </xdr:from>
    <xdr:to>
      <xdr:col>21</xdr:col>
      <xdr:colOff>361950</xdr:colOff>
      <xdr:row>38</xdr:row>
      <xdr:rowOff>61685</xdr:rowOff>
    </xdr:to>
    <xdr:cxnSp macro="">
      <xdr:nvCxnSpPr>
        <xdr:cNvPr id="314" name="直線コネクタ 313"/>
        <xdr:cNvCxnSpPr/>
      </xdr:nvCxnSpPr>
      <xdr:spPr>
        <a:xfrm flipV="1">
          <a:off x="13893800" y="6400437"/>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61685</xdr:rowOff>
    </xdr:from>
    <xdr:to>
      <xdr:col>20</xdr:col>
      <xdr:colOff>158750</xdr:colOff>
      <xdr:row>38</xdr:row>
      <xdr:rowOff>127000</xdr:rowOff>
    </xdr:to>
    <xdr:cxnSp macro="">
      <xdr:nvCxnSpPr>
        <xdr:cNvPr id="317" name="直線コネクタ 316"/>
        <xdr:cNvCxnSpPr/>
      </xdr:nvCxnSpPr>
      <xdr:spPr>
        <a:xfrm flipV="1">
          <a:off x="13004800" y="6576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27" name="円/楕円 326"/>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89099</xdr:rowOff>
    </xdr:from>
    <xdr:ext cx="762000" cy="259045"/>
    <xdr:sp macro="" textlink="">
      <xdr:nvSpPr>
        <xdr:cNvPr id="328"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71301</xdr:rowOff>
    </xdr:from>
    <xdr:to>
      <xdr:col>22</xdr:col>
      <xdr:colOff>615950</xdr:colOff>
      <xdr:row>38</xdr:row>
      <xdr:rowOff>1451</xdr:rowOff>
    </xdr:to>
    <xdr:sp macro="" textlink="">
      <xdr:nvSpPr>
        <xdr:cNvPr id="329" name="円/楕円 328"/>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157678</xdr:rowOff>
    </xdr:from>
    <xdr:ext cx="736600" cy="259045"/>
    <xdr:sp macro="" textlink="">
      <xdr:nvSpPr>
        <xdr:cNvPr id="330" name="テキスト ボックス 329"/>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5987</xdr:rowOff>
    </xdr:from>
    <xdr:to>
      <xdr:col>21</xdr:col>
      <xdr:colOff>412750</xdr:colOff>
      <xdr:row>37</xdr:row>
      <xdr:rowOff>107587</xdr:rowOff>
    </xdr:to>
    <xdr:sp macro="" textlink="">
      <xdr:nvSpPr>
        <xdr:cNvPr id="331" name="円/楕円 330"/>
        <xdr:cNvSpPr/>
      </xdr:nvSpPr>
      <xdr:spPr>
        <a:xfrm>
          <a:off x="14732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32" name="テキスト ボックス 331"/>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10885</xdr:rowOff>
    </xdr:from>
    <xdr:to>
      <xdr:col>20</xdr:col>
      <xdr:colOff>209550</xdr:colOff>
      <xdr:row>38</xdr:row>
      <xdr:rowOff>112485</xdr:rowOff>
    </xdr:to>
    <xdr:sp macro="" textlink="">
      <xdr:nvSpPr>
        <xdr:cNvPr id="333" name="円/楕円 332"/>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97262</xdr:rowOff>
    </xdr:from>
    <xdr:ext cx="762000" cy="259045"/>
    <xdr:sp macro="" textlink="">
      <xdr:nvSpPr>
        <xdr:cNvPr id="334" name="テキスト ボックス 333"/>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5" name="円/楕円 334"/>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36" name="テキスト ボックス 335"/>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平成２２・２６年度に役場庁舎建設事業等に係る地方債の繰上償還を実施し、公債費残高を減少させたこと等により、</a:t>
          </a:r>
          <a:r>
            <a:rPr lang="ja-JP" altLang="en-US" sz="1100">
              <a:solidFill>
                <a:schemeClr val="dk1"/>
              </a:solidFill>
              <a:effectLst/>
              <a:latin typeface="+mn-lt"/>
              <a:ea typeface="+mn-ea"/>
              <a:cs typeface="+mn-cs"/>
            </a:rPr>
            <a:t>平成２６年まで</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下回っていたが、高齢化社会に対応すべく介護施設の充実や施設老朽化に伴う建替事業などの大型事業を</a:t>
          </a:r>
          <a:r>
            <a:rPr lang="ja-JP" altLang="ja-JP" sz="1100">
              <a:solidFill>
                <a:schemeClr val="dk1"/>
              </a:solidFill>
              <a:effectLst/>
              <a:latin typeface="+mn-lt"/>
              <a:ea typeface="+mn-ea"/>
              <a:cs typeface="+mn-cs"/>
            </a:rPr>
            <a:t>実施したこと等により、公債費残高が増加</a:t>
          </a:r>
          <a:r>
            <a:rPr lang="ja-JP" altLang="en-US" sz="1100">
              <a:solidFill>
                <a:schemeClr val="dk1"/>
              </a:solidFill>
              <a:effectLst/>
              <a:latin typeface="+mn-lt"/>
              <a:ea typeface="+mn-ea"/>
              <a:cs typeface="+mn-cs"/>
            </a:rPr>
            <a:t>傾向にある。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新規借入額は必要最小限とし、プライマリーバランスの均衡を図るよう努める。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40132</xdr:rowOff>
    </xdr:to>
    <xdr:cxnSp macro="">
      <xdr:nvCxnSpPr>
        <xdr:cNvPr id="366" name="直線コネクタ 365"/>
        <xdr:cNvCxnSpPr/>
      </xdr:nvCxnSpPr>
      <xdr:spPr>
        <a:xfrm>
          <a:off x="3987800" y="13390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17272</xdr:rowOff>
    </xdr:to>
    <xdr:cxnSp macro="">
      <xdr:nvCxnSpPr>
        <xdr:cNvPr id="369" name="直線コネクタ 368"/>
        <xdr:cNvCxnSpPr/>
      </xdr:nvCxnSpPr>
      <xdr:spPr>
        <a:xfrm>
          <a:off x="3098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49276</xdr:rowOff>
    </xdr:to>
    <xdr:cxnSp macro="">
      <xdr:nvCxnSpPr>
        <xdr:cNvPr id="372" name="直線コネクタ 371"/>
        <xdr:cNvCxnSpPr/>
      </xdr:nvCxnSpPr>
      <xdr:spPr>
        <a:xfrm flipV="1">
          <a:off x="2209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131572</xdr:rowOff>
    </xdr:to>
    <xdr:cxnSp macro="">
      <xdr:nvCxnSpPr>
        <xdr:cNvPr id="375" name="直線コネクタ 374"/>
        <xdr:cNvCxnSpPr/>
      </xdr:nvCxnSpPr>
      <xdr:spPr>
        <a:xfrm flipV="1">
          <a:off x="1320800" y="13422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5" name="円/楕円 384"/>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6"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7" name="円/楕円 386"/>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88" name="テキスト ボックス 38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9" name="円/楕円 388"/>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0" name="テキスト ボックス 38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91" name="円/楕円 390"/>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92" name="テキスト ボックス 39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93" name="円/楕円 392"/>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21099</xdr:rowOff>
    </xdr:from>
    <xdr:ext cx="762000" cy="259045"/>
    <xdr:sp macro="" textlink="">
      <xdr:nvSpPr>
        <xdr:cNvPr id="394" name="テキスト ボックス 393"/>
        <xdr:cNvSpPr txBox="1"/>
      </xdr:nvSpPr>
      <xdr:spPr>
        <a:xfrm>
          <a:off x="939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普通建設事業費の１人当たり決算額は類似団体平均を上回っているが、その要因は行政面積が広く公共下水道事業、土地区画整理事業等のインフラ整備が遅くなったため、これらを継続的に実施していること等による。</a:t>
          </a:r>
          <a:endParaRPr lang="ja-JP" altLang="ja-JP" sz="1400">
            <a:effectLst/>
          </a:endParaRPr>
        </a:p>
        <a:p>
          <a:r>
            <a:rPr lang="ja-JP" altLang="ja-JP" sz="1100">
              <a:solidFill>
                <a:schemeClr val="dk1"/>
              </a:solidFill>
              <a:effectLst/>
              <a:latin typeface="+mn-lt"/>
              <a:ea typeface="+mn-ea"/>
              <a:cs typeface="+mn-cs"/>
            </a:rPr>
            <a:t>　今後も普通建設事業費は大幅に減少する見込みはないが、総合計画等に基づき計画的に事業を実施する。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161290</xdr:rowOff>
    </xdr:from>
    <xdr:to>
      <xdr:col>24</xdr:col>
      <xdr:colOff>31750</xdr:colOff>
      <xdr:row>75</xdr:row>
      <xdr:rowOff>69850</xdr:rowOff>
    </xdr:to>
    <xdr:cxnSp macro="">
      <xdr:nvCxnSpPr>
        <xdr:cNvPr id="427" name="直線コネクタ 426"/>
        <xdr:cNvCxnSpPr/>
      </xdr:nvCxnSpPr>
      <xdr:spPr>
        <a:xfrm>
          <a:off x="15671800" y="128485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69850</xdr:rowOff>
    </xdr:from>
    <xdr:to>
      <xdr:col>22</xdr:col>
      <xdr:colOff>565150</xdr:colOff>
      <xdr:row>74</xdr:row>
      <xdr:rowOff>161290</xdr:rowOff>
    </xdr:to>
    <xdr:cxnSp macro="">
      <xdr:nvCxnSpPr>
        <xdr:cNvPr id="430" name="直線コネクタ 429"/>
        <xdr:cNvCxnSpPr/>
      </xdr:nvCxnSpPr>
      <xdr:spPr>
        <a:xfrm>
          <a:off x="14782800" y="127571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74</xdr:row>
      <xdr:rowOff>73660</xdr:rowOff>
    </xdr:to>
    <xdr:cxnSp macro="">
      <xdr:nvCxnSpPr>
        <xdr:cNvPr id="433" name="直線コネクタ 432"/>
        <xdr:cNvCxnSpPr/>
      </xdr:nvCxnSpPr>
      <xdr:spPr>
        <a:xfrm flipV="1">
          <a:off x="13893800" y="12757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39370</xdr:rowOff>
    </xdr:from>
    <xdr:to>
      <xdr:col>20</xdr:col>
      <xdr:colOff>158750</xdr:colOff>
      <xdr:row>74</xdr:row>
      <xdr:rowOff>73660</xdr:rowOff>
    </xdr:to>
    <xdr:cxnSp macro="">
      <xdr:nvCxnSpPr>
        <xdr:cNvPr id="436" name="直線コネクタ 435"/>
        <xdr:cNvCxnSpPr/>
      </xdr:nvCxnSpPr>
      <xdr:spPr>
        <a:xfrm>
          <a:off x="13004800" y="12726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6" name="円/楕円 445"/>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47"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110490</xdr:rowOff>
    </xdr:from>
    <xdr:to>
      <xdr:col>22</xdr:col>
      <xdr:colOff>615950</xdr:colOff>
      <xdr:row>75</xdr:row>
      <xdr:rowOff>40640</xdr:rowOff>
    </xdr:to>
    <xdr:sp macro="" textlink="">
      <xdr:nvSpPr>
        <xdr:cNvPr id="448" name="円/楕円 447"/>
        <xdr:cNvSpPr/>
      </xdr:nvSpPr>
      <xdr:spPr>
        <a:xfrm>
          <a:off x="15621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50817</xdr:rowOff>
    </xdr:from>
    <xdr:ext cx="736600" cy="259045"/>
    <xdr:sp macro="" textlink="">
      <xdr:nvSpPr>
        <xdr:cNvPr id="449" name="テキスト ボックス 448"/>
        <xdr:cNvSpPr txBox="1"/>
      </xdr:nvSpPr>
      <xdr:spPr>
        <a:xfrm>
          <a:off x="15290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19050</xdr:rowOff>
    </xdr:from>
    <xdr:to>
      <xdr:col>21</xdr:col>
      <xdr:colOff>412750</xdr:colOff>
      <xdr:row>74</xdr:row>
      <xdr:rowOff>120650</xdr:rowOff>
    </xdr:to>
    <xdr:sp macro="" textlink="">
      <xdr:nvSpPr>
        <xdr:cNvPr id="450" name="円/楕円 449"/>
        <xdr:cNvSpPr/>
      </xdr:nvSpPr>
      <xdr:spPr>
        <a:xfrm>
          <a:off x="14732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130827</xdr:rowOff>
    </xdr:from>
    <xdr:ext cx="762000" cy="259045"/>
    <xdr:sp macro="" textlink="">
      <xdr:nvSpPr>
        <xdr:cNvPr id="451" name="テキスト ボックス 450"/>
        <xdr:cNvSpPr txBox="1"/>
      </xdr:nvSpPr>
      <xdr:spPr>
        <a:xfrm>
          <a:off x="14401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52" name="円/楕円 451"/>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53" name="テキスト ボックス 452"/>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160020</xdr:rowOff>
    </xdr:from>
    <xdr:to>
      <xdr:col>19</xdr:col>
      <xdr:colOff>6350</xdr:colOff>
      <xdr:row>74</xdr:row>
      <xdr:rowOff>90170</xdr:rowOff>
    </xdr:to>
    <xdr:sp macro="" textlink="">
      <xdr:nvSpPr>
        <xdr:cNvPr id="454" name="円/楕円 453"/>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100347</xdr:rowOff>
    </xdr:from>
    <xdr:ext cx="762000" cy="259045"/>
    <xdr:sp macro="" textlink="">
      <xdr:nvSpPr>
        <xdr:cNvPr id="455" name="テキスト ボックス 454"/>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北海道足寄町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53170</xdr:rowOff>
    </xdr:from>
    <xdr:to>
      <xdr:col>4</xdr:col>
      <xdr:colOff>1117600</xdr:colOff>
      <xdr:row>15</xdr:row>
      <xdr:rowOff>53890</xdr:rowOff>
    </xdr:to>
    <xdr:cxnSp macro="">
      <xdr:nvCxnSpPr>
        <xdr:cNvPr id="46" name="直線コネクタ 45"/>
        <xdr:cNvCxnSpPr/>
      </xdr:nvCxnSpPr>
      <xdr:spPr bwMode="auto">
        <a:xfrm flipV="1">
          <a:off x="5003800" y="2501095"/>
          <a:ext cx="647700" cy="17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53890</xdr:rowOff>
    </xdr:from>
    <xdr:to>
      <xdr:col>4</xdr:col>
      <xdr:colOff>469900</xdr:colOff>
      <xdr:row>15</xdr:row>
      <xdr:rowOff>77533</xdr:rowOff>
    </xdr:to>
    <xdr:cxnSp macro="">
      <xdr:nvCxnSpPr>
        <xdr:cNvPr id="49" name="直線コネクタ 48"/>
        <xdr:cNvCxnSpPr/>
      </xdr:nvCxnSpPr>
      <xdr:spPr bwMode="auto">
        <a:xfrm flipV="1">
          <a:off x="4305300" y="2673265"/>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69378</xdr:rowOff>
    </xdr:from>
    <xdr:to>
      <xdr:col>3</xdr:col>
      <xdr:colOff>904875</xdr:colOff>
      <xdr:row>15</xdr:row>
      <xdr:rowOff>77533</xdr:rowOff>
    </xdr:to>
    <xdr:cxnSp macro="">
      <xdr:nvCxnSpPr>
        <xdr:cNvPr id="52" name="直線コネクタ 51"/>
        <xdr:cNvCxnSpPr/>
      </xdr:nvCxnSpPr>
      <xdr:spPr bwMode="auto">
        <a:xfrm>
          <a:off x="3606800" y="2688753"/>
          <a:ext cx="698500" cy="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69378</xdr:rowOff>
    </xdr:from>
    <xdr:to>
      <xdr:col>3</xdr:col>
      <xdr:colOff>206375</xdr:colOff>
      <xdr:row>15</xdr:row>
      <xdr:rowOff>69892</xdr:rowOff>
    </xdr:to>
    <xdr:cxnSp macro="">
      <xdr:nvCxnSpPr>
        <xdr:cNvPr id="55" name="直線コネクタ 54"/>
        <xdr:cNvCxnSpPr/>
      </xdr:nvCxnSpPr>
      <xdr:spPr bwMode="auto">
        <a:xfrm flipV="1">
          <a:off x="2908300" y="2688753"/>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2370</xdr:rowOff>
    </xdr:from>
    <xdr:to>
      <xdr:col>5</xdr:col>
      <xdr:colOff>34925</xdr:colOff>
      <xdr:row>14</xdr:row>
      <xdr:rowOff>103970</xdr:rowOff>
    </xdr:to>
    <xdr:sp macro="" textlink="">
      <xdr:nvSpPr>
        <xdr:cNvPr id="65" name="円/楕円 64"/>
        <xdr:cNvSpPr/>
      </xdr:nvSpPr>
      <xdr:spPr bwMode="auto">
        <a:xfrm>
          <a:off x="5600700" y="245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18897</xdr:rowOff>
    </xdr:from>
    <xdr:ext cx="762000" cy="259045"/>
    <xdr:sp macro="" textlink="">
      <xdr:nvSpPr>
        <xdr:cNvPr id="66" name="人口1人当たり決算額の推移該当値テキスト130"/>
        <xdr:cNvSpPr txBox="1"/>
      </xdr:nvSpPr>
      <xdr:spPr>
        <a:xfrm>
          <a:off x="5740400" y="229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251,252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3090</xdr:rowOff>
    </xdr:from>
    <xdr:to>
      <xdr:col>4</xdr:col>
      <xdr:colOff>520700</xdr:colOff>
      <xdr:row>15</xdr:row>
      <xdr:rowOff>104690</xdr:rowOff>
    </xdr:to>
    <xdr:sp macro="" textlink="">
      <xdr:nvSpPr>
        <xdr:cNvPr id="67" name="円/楕円 66"/>
        <xdr:cNvSpPr/>
      </xdr:nvSpPr>
      <xdr:spPr bwMode="auto">
        <a:xfrm>
          <a:off x="4953000" y="26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114867</xdr:rowOff>
    </xdr:from>
    <xdr:ext cx="736600" cy="259045"/>
    <xdr:sp macro="" textlink="">
      <xdr:nvSpPr>
        <xdr:cNvPr id="68" name="テキスト ボックス 67"/>
        <xdr:cNvSpPr txBox="1"/>
      </xdr:nvSpPr>
      <xdr:spPr>
        <a:xfrm>
          <a:off x="4622800" y="239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221,126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26733</xdr:rowOff>
    </xdr:from>
    <xdr:to>
      <xdr:col>3</xdr:col>
      <xdr:colOff>955675</xdr:colOff>
      <xdr:row>15</xdr:row>
      <xdr:rowOff>128333</xdr:rowOff>
    </xdr:to>
    <xdr:sp macro="" textlink="">
      <xdr:nvSpPr>
        <xdr:cNvPr id="69" name="円/楕円 68"/>
        <xdr:cNvSpPr/>
      </xdr:nvSpPr>
      <xdr:spPr bwMode="auto">
        <a:xfrm>
          <a:off x="4254500" y="26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138510</xdr:rowOff>
    </xdr:from>
    <xdr:ext cx="762000" cy="259045"/>
    <xdr:sp macro="" textlink="">
      <xdr:nvSpPr>
        <xdr:cNvPr id="70" name="テキスト ボックス 69"/>
        <xdr:cNvSpPr txBox="1"/>
      </xdr:nvSpPr>
      <xdr:spPr>
        <a:xfrm>
          <a:off x="3924300" y="24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18578</xdr:rowOff>
    </xdr:from>
    <xdr:to>
      <xdr:col>3</xdr:col>
      <xdr:colOff>257175</xdr:colOff>
      <xdr:row>15</xdr:row>
      <xdr:rowOff>120178</xdr:rowOff>
    </xdr:to>
    <xdr:sp macro="" textlink="">
      <xdr:nvSpPr>
        <xdr:cNvPr id="71" name="円/楕円 70"/>
        <xdr:cNvSpPr/>
      </xdr:nvSpPr>
      <xdr:spPr bwMode="auto">
        <a:xfrm>
          <a:off x="3556000" y="263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130355</xdr:rowOff>
    </xdr:from>
    <xdr:ext cx="762000" cy="259045"/>
    <xdr:sp macro="" textlink="">
      <xdr:nvSpPr>
        <xdr:cNvPr id="72" name="テキスト ボックス 71"/>
        <xdr:cNvSpPr txBox="1"/>
      </xdr:nvSpPr>
      <xdr:spPr>
        <a:xfrm>
          <a:off x="3225800" y="240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218,416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19092</xdr:rowOff>
    </xdr:from>
    <xdr:to>
      <xdr:col>2</xdr:col>
      <xdr:colOff>692150</xdr:colOff>
      <xdr:row>15</xdr:row>
      <xdr:rowOff>120692</xdr:rowOff>
    </xdr:to>
    <xdr:sp macro="" textlink="">
      <xdr:nvSpPr>
        <xdr:cNvPr id="73" name="円/楕円 72"/>
        <xdr:cNvSpPr/>
      </xdr:nvSpPr>
      <xdr:spPr bwMode="auto">
        <a:xfrm>
          <a:off x="2857500" y="263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130869</xdr:rowOff>
    </xdr:from>
    <xdr:ext cx="762000" cy="259045"/>
    <xdr:sp macro="" textlink="">
      <xdr:nvSpPr>
        <xdr:cNvPr id="74" name="テキスト ボックス 73"/>
        <xdr:cNvSpPr txBox="1"/>
      </xdr:nvSpPr>
      <xdr:spPr>
        <a:xfrm>
          <a:off x="2527300" y="240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73737</xdr:rowOff>
    </xdr:from>
    <xdr:to>
      <xdr:col>4</xdr:col>
      <xdr:colOff>1117600</xdr:colOff>
      <xdr:row>35</xdr:row>
      <xdr:rowOff>138626</xdr:rowOff>
    </xdr:to>
    <xdr:cxnSp macro="">
      <xdr:nvCxnSpPr>
        <xdr:cNvPr id="109" name="直線コネクタ 108"/>
        <xdr:cNvCxnSpPr/>
      </xdr:nvCxnSpPr>
      <xdr:spPr bwMode="auto">
        <a:xfrm flipV="1">
          <a:off x="5003800" y="6684087"/>
          <a:ext cx="647700" cy="6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320287</xdr:rowOff>
    </xdr:from>
    <xdr:to>
      <xdr:col>4</xdr:col>
      <xdr:colOff>469900</xdr:colOff>
      <xdr:row>35</xdr:row>
      <xdr:rowOff>138626</xdr:rowOff>
    </xdr:to>
    <xdr:cxnSp macro="">
      <xdr:nvCxnSpPr>
        <xdr:cNvPr id="112" name="直線コネクタ 111"/>
        <xdr:cNvCxnSpPr/>
      </xdr:nvCxnSpPr>
      <xdr:spPr bwMode="auto">
        <a:xfrm>
          <a:off x="4305300" y="6587737"/>
          <a:ext cx="698500" cy="16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184585</xdr:rowOff>
    </xdr:from>
    <xdr:to>
      <xdr:col>3</xdr:col>
      <xdr:colOff>904875</xdr:colOff>
      <xdr:row>34</xdr:row>
      <xdr:rowOff>320287</xdr:rowOff>
    </xdr:to>
    <xdr:cxnSp macro="">
      <xdr:nvCxnSpPr>
        <xdr:cNvPr id="115" name="直線コネクタ 114"/>
        <xdr:cNvCxnSpPr/>
      </xdr:nvCxnSpPr>
      <xdr:spPr bwMode="auto">
        <a:xfrm>
          <a:off x="3606800" y="6452035"/>
          <a:ext cx="698500" cy="13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101691</xdr:rowOff>
    </xdr:from>
    <xdr:to>
      <xdr:col>3</xdr:col>
      <xdr:colOff>206375</xdr:colOff>
      <xdr:row>34</xdr:row>
      <xdr:rowOff>184585</xdr:rowOff>
    </xdr:to>
    <xdr:cxnSp macro="">
      <xdr:nvCxnSpPr>
        <xdr:cNvPr id="118" name="直線コネクタ 117"/>
        <xdr:cNvCxnSpPr/>
      </xdr:nvCxnSpPr>
      <xdr:spPr bwMode="auto">
        <a:xfrm>
          <a:off x="2908300" y="6369141"/>
          <a:ext cx="698500" cy="82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22937</xdr:rowOff>
    </xdr:from>
    <xdr:to>
      <xdr:col>5</xdr:col>
      <xdr:colOff>34925</xdr:colOff>
      <xdr:row>35</xdr:row>
      <xdr:rowOff>124537</xdr:rowOff>
    </xdr:to>
    <xdr:sp macro="" textlink="">
      <xdr:nvSpPr>
        <xdr:cNvPr id="128" name="円/楕円 127"/>
        <xdr:cNvSpPr/>
      </xdr:nvSpPr>
      <xdr:spPr bwMode="auto">
        <a:xfrm>
          <a:off x="5600700" y="663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210914</xdr:rowOff>
    </xdr:from>
    <xdr:ext cx="762000" cy="259045"/>
    <xdr:sp macro="" textlink="">
      <xdr:nvSpPr>
        <xdr:cNvPr id="129" name="人口1人当たり決算額の推移該当値テキスト445"/>
        <xdr:cNvSpPr txBox="1"/>
      </xdr:nvSpPr>
      <xdr:spPr>
        <a:xfrm>
          <a:off x="5740400" y="647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87826</xdr:rowOff>
    </xdr:from>
    <xdr:to>
      <xdr:col>4</xdr:col>
      <xdr:colOff>520700</xdr:colOff>
      <xdr:row>35</xdr:row>
      <xdr:rowOff>189426</xdr:rowOff>
    </xdr:to>
    <xdr:sp macro="" textlink="">
      <xdr:nvSpPr>
        <xdr:cNvPr id="130" name="円/楕円 129"/>
        <xdr:cNvSpPr/>
      </xdr:nvSpPr>
      <xdr:spPr bwMode="auto">
        <a:xfrm>
          <a:off x="4953000" y="669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199603</xdr:rowOff>
    </xdr:from>
    <xdr:ext cx="736600" cy="259045"/>
    <xdr:sp macro="" textlink="">
      <xdr:nvSpPr>
        <xdr:cNvPr id="131" name="テキスト ボックス 130"/>
        <xdr:cNvSpPr txBox="1"/>
      </xdr:nvSpPr>
      <xdr:spPr>
        <a:xfrm>
          <a:off x="4622800" y="646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269487</xdr:rowOff>
    </xdr:from>
    <xdr:to>
      <xdr:col>3</xdr:col>
      <xdr:colOff>955675</xdr:colOff>
      <xdr:row>35</xdr:row>
      <xdr:rowOff>28187</xdr:rowOff>
    </xdr:to>
    <xdr:sp macro="" textlink="">
      <xdr:nvSpPr>
        <xdr:cNvPr id="132" name="円/楕円 131"/>
        <xdr:cNvSpPr/>
      </xdr:nvSpPr>
      <xdr:spPr bwMode="auto">
        <a:xfrm>
          <a:off x="4254500" y="653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38364</xdr:rowOff>
    </xdr:from>
    <xdr:ext cx="762000" cy="259045"/>
    <xdr:sp macro="" textlink="">
      <xdr:nvSpPr>
        <xdr:cNvPr id="133" name="テキスト ボックス 132"/>
        <xdr:cNvSpPr txBox="1"/>
      </xdr:nvSpPr>
      <xdr:spPr>
        <a:xfrm>
          <a:off x="3924300" y="630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133785</xdr:rowOff>
    </xdr:from>
    <xdr:to>
      <xdr:col>3</xdr:col>
      <xdr:colOff>257175</xdr:colOff>
      <xdr:row>34</xdr:row>
      <xdr:rowOff>235386</xdr:rowOff>
    </xdr:to>
    <xdr:sp macro="" textlink="">
      <xdr:nvSpPr>
        <xdr:cNvPr id="134" name="円/楕円 133"/>
        <xdr:cNvSpPr/>
      </xdr:nvSpPr>
      <xdr:spPr bwMode="auto">
        <a:xfrm>
          <a:off x="3556000" y="64012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245562</xdr:rowOff>
    </xdr:from>
    <xdr:ext cx="762000" cy="259045"/>
    <xdr:sp macro="" textlink="">
      <xdr:nvSpPr>
        <xdr:cNvPr id="135" name="テキスト ボックス 134"/>
        <xdr:cNvSpPr txBox="1"/>
      </xdr:nvSpPr>
      <xdr:spPr>
        <a:xfrm>
          <a:off x="3225800" y="617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50891</xdr:rowOff>
    </xdr:from>
    <xdr:to>
      <xdr:col>2</xdr:col>
      <xdr:colOff>692150</xdr:colOff>
      <xdr:row>34</xdr:row>
      <xdr:rowOff>152491</xdr:rowOff>
    </xdr:to>
    <xdr:sp macro="" textlink="">
      <xdr:nvSpPr>
        <xdr:cNvPr id="136" name="円/楕円 135"/>
        <xdr:cNvSpPr/>
      </xdr:nvSpPr>
      <xdr:spPr bwMode="auto">
        <a:xfrm>
          <a:off x="2857500" y="631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162668</xdr:rowOff>
    </xdr:from>
    <xdr:ext cx="762000" cy="259045"/>
    <xdr:sp macro="" textlink="">
      <xdr:nvSpPr>
        <xdr:cNvPr id="137" name="テキスト ボックス 136"/>
        <xdr:cNvSpPr txBox="1"/>
      </xdr:nvSpPr>
      <xdr:spPr>
        <a:xfrm>
          <a:off x="2527300" y="60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7,212
7,195
1,408.04
9,390,149
9,235,920
111,730
5,530,978
11,135,728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116512</xdr:rowOff>
    </xdr:from>
    <xdr:to>
      <xdr:col>6</xdr:col>
      <xdr:colOff>511175</xdr:colOff>
      <xdr:row>33</xdr:row>
      <xdr:rowOff>156007</xdr:rowOff>
    </xdr:to>
    <xdr:cxnSp macro="">
      <xdr:nvCxnSpPr>
        <xdr:cNvPr id="61" name="直線コネクタ 60"/>
        <xdr:cNvCxnSpPr/>
      </xdr:nvCxnSpPr>
      <xdr:spPr>
        <a:xfrm flipV="1">
          <a:off x="3797300" y="5774362"/>
          <a:ext cx="8382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105433</xdr:rowOff>
    </xdr:from>
    <xdr:to>
      <xdr:col>5</xdr:col>
      <xdr:colOff>358775</xdr:colOff>
      <xdr:row>33</xdr:row>
      <xdr:rowOff>156007</xdr:rowOff>
    </xdr:to>
    <xdr:cxnSp macro="">
      <xdr:nvCxnSpPr>
        <xdr:cNvPr id="64" name="直線コネクタ 63"/>
        <xdr:cNvCxnSpPr/>
      </xdr:nvCxnSpPr>
      <xdr:spPr>
        <a:xfrm>
          <a:off x="2908300" y="5763283"/>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105433</xdr:rowOff>
    </xdr:from>
    <xdr:to>
      <xdr:col>4</xdr:col>
      <xdr:colOff>155575</xdr:colOff>
      <xdr:row>33</xdr:row>
      <xdr:rowOff>145476</xdr:rowOff>
    </xdr:to>
    <xdr:cxnSp macro="">
      <xdr:nvCxnSpPr>
        <xdr:cNvPr id="67" name="直線コネクタ 66"/>
        <xdr:cNvCxnSpPr/>
      </xdr:nvCxnSpPr>
      <xdr:spPr>
        <a:xfrm flipV="1">
          <a:off x="2019300" y="576328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145476</xdr:rowOff>
    </xdr:from>
    <xdr:to>
      <xdr:col>2</xdr:col>
      <xdr:colOff>638175</xdr:colOff>
      <xdr:row>34</xdr:row>
      <xdr:rowOff>34986</xdr:rowOff>
    </xdr:to>
    <xdr:cxnSp macro="">
      <xdr:nvCxnSpPr>
        <xdr:cNvPr id="70" name="直線コネクタ 69"/>
        <xdr:cNvCxnSpPr/>
      </xdr:nvCxnSpPr>
      <xdr:spPr>
        <a:xfrm flipV="1">
          <a:off x="1130300" y="580332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65712</xdr:rowOff>
    </xdr:from>
    <xdr:to>
      <xdr:col>6</xdr:col>
      <xdr:colOff>561975</xdr:colOff>
      <xdr:row>33</xdr:row>
      <xdr:rowOff>167312</xdr:rowOff>
    </xdr:to>
    <xdr:sp macro="" textlink="">
      <xdr:nvSpPr>
        <xdr:cNvPr id="80" name="円/楕円 79"/>
        <xdr:cNvSpPr/>
      </xdr:nvSpPr>
      <xdr:spPr>
        <a:xfrm>
          <a:off x="4584700" y="57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88589</xdr:rowOff>
    </xdr:from>
    <xdr:ext cx="599010" cy="259045"/>
    <xdr:sp macro="" textlink="">
      <xdr:nvSpPr>
        <xdr:cNvPr id="81" name="人件費該当値テキスト"/>
        <xdr:cNvSpPr txBox="1"/>
      </xdr:nvSpPr>
      <xdr:spPr>
        <a:xfrm>
          <a:off x="4686300" y="557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105207</xdr:rowOff>
    </xdr:from>
    <xdr:to>
      <xdr:col>5</xdr:col>
      <xdr:colOff>409575</xdr:colOff>
      <xdr:row>34</xdr:row>
      <xdr:rowOff>35357</xdr:rowOff>
    </xdr:to>
    <xdr:sp macro="" textlink="">
      <xdr:nvSpPr>
        <xdr:cNvPr id="82" name="円/楕円 81"/>
        <xdr:cNvSpPr/>
      </xdr:nvSpPr>
      <xdr:spPr>
        <a:xfrm>
          <a:off x="3746500" y="57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51884</xdr:rowOff>
    </xdr:from>
    <xdr:ext cx="599010" cy="259045"/>
    <xdr:sp macro="" textlink="">
      <xdr:nvSpPr>
        <xdr:cNvPr id="83" name="テキスト ボックス 82"/>
        <xdr:cNvSpPr txBox="1"/>
      </xdr:nvSpPr>
      <xdr:spPr>
        <a:xfrm>
          <a:off x="3497794" y="553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170,360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54633</xdr:rowOff>
    </xdr:from>
    <xdr:to>
      <xdr:col>4</xdr:col>
      <xdr:colOff>206375</xdr:colOff>
      <xdr:row>33</xdr:row>
      <xdr:rowOff>156233</xdr:rowOff>
    </xdr:to>
    <xdr:sp macro="" textlink="">
      <xdr:nvSpPr>
        <xdr:cNvPr id="84" name="円/楕円 83"/>
        <xdr:cNvSpPr/>
      </xdr:nvSpPr>
      <xdr:spPr>
        <a:xfrm>
          <a:off x="2857500" y="57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1310</xdr:rowOff>
    </xdr:from>
    <xdr:ext cx="599010" cy="259045"/>
    <xdr:sp macro="" textlink="">
      <xdr:nvSpPr>
        <xdr:cNvPr id="85" name="テキスト ボックス 84"/>
        <xdr:cNvSpPr txBox="1"/>
      </xdr:nvSpPr>
      <xdr:spPr>
        <a:xfrm>
          <a:off x="2608794" y="54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94676</xdr:rowOff>
    </xdr:from>
    <xdr:to>
      <xdr:col>3</xdr:col>
      <xdr:colOff>3175</xdr:colOff>
      <xdr:row>34</xdr:row>
      <xdr:rowOff>24826</xdr:rowOff>
    </xdr:to>
    <xdr:sp macro="" textlink="">
      <xdr:nvSpPr>
        <xdr:cNvPr id="86" name="円/楕円 85"/>
        <xdr:cNvSpPr/>
      </xdr:nvSpPr>
      <xdr:spPr>
        <a:xfrm>
          <a:off x="1968500" y="57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41353</xdr:rowOff>
    </xdr:from>
    <xdr:ext cx="599010" cy="259045"/>
    <xdr:sp macro="" textlink="">
      <xdr:nvSpPr>
        <xdr:cNvPr id="87" name="テキスト ボックス 86"/>
        <xdr:cNvSpPr txBox="1"/>
      </xdr:nvSpPr>
      <xdr:spPr>
        <a:xfrm>
          <a:off x="1719794" y="552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155636</xdr:rowOff>
    </xdr:from>
    <xdr:to>
      <xdr:col>1</xdr:col>
      <xdr:colOff>485775</xdr:colOff>
      <xdr:row>34</xdr:row>
      <xdr:rowOff>85786</xdr:rowOff>
    </xdr:to>
    <xdr:sp macro="" textlink="">
      <xdr:nvSpPr>
        <xdr:cNvPr id="88" name="円/楕円 87"/>
        <xdr:cNvSpPr/>
      </xdr:nvSpPr>
      <xdr:spPr>
        <a:xfrm>
          <a:off x="1079500" y="58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102313</xdr:rowOff>
    </xdr:from>
    <xdr:ext cx="599010" cy="259045"/>
    <xdr:sp macro="" textlink="">
      <xdr:nvSpPr>
        <xdr:cNvPr id="89" name="テキスト ボックス 88"/>
        <xdr:cNvSpPr txBox="1"/>
      </xdr:nvSpPr>
      <xdr:spPr>
        <a:xfrm>
          <a:off x="830794" y="558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16797</xdr:rowOff>
    </xdr:from>
    <xdr:to>
      <xdr:col>6</xdr:col>
      <xdr:colOff>511175</xdr:colOff>
      <xdr:row>54</xdr:row>
      <xdr:rowOff>130266</xdr:rowOff>
    </xdr:to>
    <xdr:cxnSp macro="">
      <xdr:nvCxnSpPr>
        <xdr:cNvPr id="119" name="直線コネクタ 118"/>
        <xdr:cNvCxnSpPr/>
      </xdr:nvCxnSpPr>
      <xdr:spPr>
        <a:xfrm flipV="1">
          <a:off x="3797300" y="9275097"/>
          <a:ext cx="838200" cy="1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130266</xdr:rowOff>
    </xdr:from>
    <xdr:to>
      <xdr:col>5</xdr:col>
      <xdr:colOff>358775</xdr:colOff>
      <xdr:row>55</xdr:row>
      <xdr:rowOff>89896</xdr:rowOff>
    </xdr:to>
    <xdr:cxnSp macro="">
      <xdr:nvCxnSpPr>
        <xdr:cNvPr id="122" name="直線コネクタ 121"/>
        <xdr:cNvCxnSpPr/>
      </xdr:nvCxnSpPr>
      <xdr:spPr>
        <a:xfrm flipV="1">
          <a:off x="2908300" y="9388566"/>
          <a:ext cx="889000" cy="1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89896</xdr:rowOff>
    </xdr:from>
    <xdr:to>
      <xdr:col>4</xdr:col>
      <xdr:colOff>155575</xdr:colOff>
      <xdr:row>55</xdr:row>
      <xdr:rowOff>98011</xdr:rowOff>
    </xdr:to>
    <xdr:cxnSp macro="">
      <xdr:nvCxnSpPr>
        <xdr:cNvPr id="125" name="直線コネクタ 124"/>
        <xdr:cNvCxnSpPr/>
      </xdr:nvCxnSpPr>
      <xdr:spPr>
        <a:xfrm flipV="1">
          <a:off x="2019300" y="951964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29980</xdr:rowOff>
    </xdr:from>
    <xdr:to>
      <xdr:col>2</xdr:col>
      <xdr:colOff>638175</xdr:colOff>
      <xdr:row>55</xdr:row>
      <xdr:rowOff>98011</xdr:rowOff>
    </xdr:to>
    <xdr:cxnSp macro="">
      <xdr:nvCxnSpPr>
        <xdr:cNvPr id="128" name="直線コネクタ 127"/>
        <xdr:cNvCxnSpPr/>
      </xdr:nvCxnSpPr>
      <xdr:spPr>
        <a:xfrm>
          <a:off x="1130300" y="9459730"/>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137447</xdr:rowOff>
    </xdr:from>
    <xdr:to>
      <xdr:col>6</xdr:col>
      <xdr:colOff>561975</xdr:colOff>
      <xdr:row>54</xdr:row>
      <xdr:rowOff>67597</xdr:rowOff>
    </xdr:to>
    <xdr:sp macro="" textlink="">
      <xdr:nvSpPr>
        <xdr:cNvPr id="138" name="円/楕円 137"/>
        <xdr:cNvSpPr/>
      </xdr:nvSpPr>
      <xdr:spPr>
        <a:xfrm>
          <a:off x="4584700" y="92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160324</xdr:rowOff>
    </xdr:from>
    <xdr:ext cx="599010" cy="259045"/>
    <xdr:sp macro="" textlink="">
      <xdr:nvSpPr>
        <xdr:cNvPr id="139" name="物件費該当値テキスト"/>
        <xdr:cNvSpPr txBox="1"/>
      </xdr:nvSpPr>
      <xdr:spPr>
        <a:xfrm>
          <a:off x="4686300" y="9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166,129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79466</xdr:rowOff>
    </xdr:from>
    <xdr:to>
      <xdr:col>5</xdr:col>
      <xdr:colOff>409575</xdr:colOff>
      <xdr:row>55</xdr:row>
      <xdr:rowOff>9616</xdr:rowOff>
    </xdr:to>
    <xdr:sp macro="" textlink="">
      <xdr:nvSpPr>
        <xdr:cNvPr id="140" name="円/楕円 139"/>
        <xdr:cNvSpPr/>
      </xdr:nvSpPr>
      <xdr:spPr>
        <a:xfrm>
          <a:off x="3746500" y="93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26143</xdr:rowOff>
    </xdr:from>
    <xdr:ext cx="599010" cy="259045"/>
    <xdr:sp macro="" textlink="">
      <xdr:nvSpPr>
        <xdr:cNvPr id="141" name="テキスト ボックス 140"/>
        <xdr:cNvSpPr txBox="1"/>
      </xdr:nvSpPr>
      <xdr:spPr>
        <a:xfrm>
          <a:off x="3497794" y="911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39096</xdr:rowOff>
    </xdr:from>
    <xdr:to>
      <xdr:col>4</xdr:col>
      <xdr:colOff>206375</xdr:colOff>
      <xdr:row>55</xdr:row>
      <xdr:rowOff>140696</xdr:rowOff>
    </xdr:to>
    <xdr:sp macro="" textlink="">
      <xdr:nvSpPr>
        <xdr:cNvPr id="142" name="円/楕円 141"/>
        <xdr:cNvSpPr/>
      </xdr:nvSpPr>
      <xdr:spPr>
        <a:xfrm>
          <a:off x="2857500" y="94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157223</xdr:rowOff>
    </xdr:from>
    <xdr:ext cx="599010" cy="259045"/>
    <xdr:sp macro="" textlink="">
      <xdr:nvSpPr>
        <xdr:cNvPr id="143" name="テキスト ボックス 142"/>
        <xdr:cNvSpPr txBox="1"/>
      </xdr:nvSpPr>
      <xdr:spPr>
        <a:xfrm>
          <a:off x="2608794" y="92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47211</xdr:rowOff>
    </xdr:from>
    <xdr:to>
      <xdr:col>3</xdr:col>
      <xdr:colOff>3175</xdr:colOff>
      <xdr:row>55</xdr:row>
      <xdr:rowOff>148811</xdr:rowOff>
    </xdr:to>
    <xdr:sp macro="" textlink="">
      <xdr:nvSpPr>
        <xdr:cNvPr id="144" name="円/楕円 143"/>
        <xdr:cNvSpPr/>
      </xdr:nvSpPr>
      <xdr:spPr>
        <a:xfrm>
          <a:off x="1968500" y="94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165338</xdr:rowOff>
    </xdr:from>
    <xdr:ext cx="599010" cy="259045"/>
    <xdr:sp macro="" textlink="">
      <xdr:nvSpPr>
        <xdr:cNvPr id="145" name="テキスト ボックス 144"/>
        <xdr:cNvSpPr txBox="1"/>
      </xdr:nvSpPr>
      <xdr:spPr>
        <a:xfrm>
          <a:off x="1719794" y="925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150630</xdr:rowOff>
    </xdr:from>
    <xdr:to>
      <xdr:col>1</xdr:col>
      <xdr:colOff>485775</xdr:colOff>
      <xdr:row>55</xdr:row>
      <xdr:rowOff>80780</xdr:rowOff>
    </xdr:to>
    <xdr:sp macro="" textlink="">
      <xdr:nvSpPr>
        <xdr:cNvPr id="146" name="円/楕円 145"/>
        <xdr:cNvSpPr/>
      </xdr:nvSpPr>
      <xdr:spPr>
        <a:xfrm>
          <a:off x="1079500" y="9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97307</xdr:rowOff>
    </xdr:from>
    <xdr:ext cx="599010" cy="259045"/>
    <xdr:sp macro="" textlink="">
      <xdr:nvSpPr>
        <xdr:cNvPr id="147" name="テキスト ボックス 146"/>
        <xdr:cNvSpPr txBox="1"/>
      </xdr:nvSpPr>
      <xdr:spPr>
        <a:xfrm>
          <a:off x="830794" y="91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14427</xdr:rowOff>
    </xdr:from>
    <xdr:to>
      <xdr:col>6</xdr:col>
      <xdr:colOff>511175</xdr:colOff>
      <xdr:row>77</xdr:row>
      <xdr:rowOff>24561</xdr:rowOff>
    </xdr:to>
    <xdr:cxnSp macro="">
      <xdr:nvCxnSpPr>
        <xdr:cNvPr id="176" name="直線コネクタ 175"/>
        <xdr:cNvCxnSpPr/>
      </xdr:nvCxnSpPr>
      <xdr:spPr>
        <a:xfrm flipV="1">
          <a:off x="3797300" y="13216077"/>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24561</xdr:rowOff>
    </xdr:from>
    <xdr:to>
      <xdr:col>5</xdr:col>
      <xdr:colOff>358775</xdr:colOff>
      <xdr:row>77</xdr:row>
      <xdr:rowOff>33134</xdr:rowOff>
    </xdr:to>
    <xdr:cxnSp macro="">
      <xdr:nvCxnSpPr>
        <xdr:cNvPr id="179" name="直線コネクタ 178"/>
        <xdr:cNvCxnSpPr/>
      </xdr:nvCxnSpPr>
      <xdr:spPr>
        <a:xfrm flipV="1">
          <a:off x="2908300" y="1322621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162140</xdr:rowOff>
    </xdr:from>
    <xdr:to>
      <xdr:col>4</xdr:col>
      <xdr:colOff>155575</xdr:colOff>
      <xdr:row>77</xdr:row>
      <xdr:rowOff>33134</xdr:rowOff>
    </xdr:to>
    <xdr:cxnSp macro="">
      <xdr:nvCxnSpPr>
        <xdr:cNvPr id="182" name="直線コネクタ 181"/>
        <xdr:cNvCxnSpPr/>
      </xdr:nvCxnSpPr>
      <xdr:spPr>
        <a:xfrm>
          <a:off x="2019300" y="13192340"/>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162140</xdr:rowOff>
    </xdr:from>
    <xdr:to>
      <xdr:col>2</xdr:col>
      <xdr:colOff>638175</xdr:colOff>
      <xdr:row>77</xdr:row>
      <xdr:rowOff>31001</xdr:rowOff>
    </xdr:to>
    <xdr:cxnSp macro="">
      <xdr:nvCxnSpPr>
        <xdr:cNvPr id="185" name="直線コネクタ 184"/>
        <xdr:cNvCxnSpPr/>
      </xdr:nvCxnSpPr>
      <xdr:spPr>
        <a:xfrm flipV="1">
          <a:off x="1130300" y="13192340"/>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135077</xdr:rowOff>
    </xdr:from>
    <xdr:to>
      <xdr:col>6</xdr:col>
      <xdr:colOff>561975</xdr:colOff>
      <xdr:row>77</xdr:row>
      <xdr:rowOff>65227</xdr:rowOff>
    </xdr:to>
    <xdr:sp macro="" textlink="">
      <xdr:nvSpPr>
        <xdr:cNvPr id="195" name="円/楕円 194"/>
        <xdr:cNvSpPr/>
      </xdr:nvSpPr>
      <xdr:spPr>
        <a:xfrm>
          <a:off x="45847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113504</xdr:rowOff>
    </xdr:from>
    <xdr:ext cx="469744" cy="259045"/>
    <xdr:sp macro="" textlink="">
      <xdr:nvSpPr>
        <xdr:cNvPr id="196" name="維持補修費該当値テキスト"/>
        <xdr:cNvSpPr txBox="1"/>
      </xdr:nvSpPr>
      <xdr:spPr>
        <a:xfrm>
          <a:off x="4686300" y="131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145211</xdr:rowOff>
    </xdr:from>
    <xdr:to>
      <xdr:col>5</xdr:col>
      <xdr:colOff>409575</xdr:colOff>
      <xdr:row>77</xdr:row>
      <xdr:rowOff>75361</xdr:rowOff>
    </xdr:to>
    <xdr:sp macro="" textlink="">
      <xdr:nvSpPr>
        <xdr:cNvPr id="197" name="円/楕円 196"/>
        <xdr:cNvSpPr/>
      </xdr:nvSpPr>
      <xdr:spPr>
        <a:xfrm>
          <a:off x="3746500" y="131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66488</xdr:rowOff>
    </xdr:from>
    <xdr:ext cx="469744" cy="259045"/>
    <xdr:sp macro="" textlink="">
      <xdr:nvSpPr>
        <xdr:cNvPr id="198" name="テキスト ボックス 197"/>
        <xdr:cNvSpPr txBox="1"/>
      </xdr:nvSpPr>
      <xdr:spPr>
        <a:xfrm>
          <a:off x="3562427" y="132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153784</xdr:rowOff>
    </xdr:from>
    <xdr:to>
      <xdr:col>4</xdr:col>
      <xdr:colOff>206375</xdr:colOff>
      <xdr:row>77</xdr:row>
      <xdr:rowOff>83934</xdr:rowOff>
    </xdr:to>
    <xdr:sp macro="" textlink="">
      <xdr:nvSpPr>
        <xdr:cNvPr id="199" name="円/楕円 198"/>
        <xdr:cNvSpPr/>
      </xdr:nvSpPr>
      <xdr:spPr>
        <a:xfrm>
          <a:off x="2857500" y="131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75061</xdr:rowOff>
    </xdr:from>
    <xdr:ext cx="469744" cy="259045"/>
    <xdr:sp macro="" textlink="">
      <xdr:nvSpPr>
        <xdr:cNvPr id="200" name="テキスト ボックス 199"/>
        <xdr:cNvSpPr txBox="1"/>
      </xdr:nvSpPr>
      <xdr:spPr>
        <a:xfrm>
          <a:off x="2673427" y="132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111340</xdr:rowOff>
    </xdr:from>
    <xdr:to>
      <xdr:col>3</xdr:col>
      <xdr:colOff>3175</xdr:colOff>
      <xdr:row>77</xdr:row>
      <xdr:rowOff>41490</xdr:rowOff>
    </xdr:to>
    <xdr:sp macro="" textlink="">
      <xdr:nvSpPr>
        <xdr:cNvPr id="201" name="円/楕円 200"/>
        <xdr:cNvSpPr/>
      </xdr:nvSpPr>
      <xdr:spPr>
        <a:xfrm>
          <a:off x="1968500" y="131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32617</xdr:rowOff>
    </xdr:from>
    <xdr:ext cx="534377" cy="259045"/>
    <xdr:sp macro="" textlink="">
      <xdr:nvSpPr>
        <xdr:cNvPr id="202" name="テキスト ボックス 201"/>
        <xdr:cNvSpPr txBox="1"/>
      </xdr:nvSpPr>
      <xdr:spPr>
        <a:xfrm>
          <a:off x="1752111" y="1323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151651</xdr:rowOff>
    </xdr:from>
    <xdr:to>
      <xdr:col>1</xdr:col>
      <xdr:colOff>485775</xdr:colOff>
      <xdr:row>77</xdr:row>
      <xdr:rowOff>81801</xdr:rowOff>
    </xdr:to>
    <xdr:sp macro="" textlink="">
      <xdr:nvSpPr>
        <xdr:cNvPr id="203" name="円/楕円 202"/>
        <xdr:cNvSpPr/>
      </xdr:nvSpPr>
      <xdr:spPr>
        <a:xfrm>
          <a:off x="1079500" y="131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72928</xdr:rowOff>
    </xdr:from>
    <xdr:ext cx="469744" cy="259045"/>
    <xdr:sp macro="" textlink="">
      <xdr:nvSpPr>
        <xdr:cNvPr id="204" name="テキスト ボックス 203"/>
        <xdr:cNvSpPr txBox="1"/>
      </xdr:nvSpPr>
      <xdr:spPr>
        <a:xfrm>
          <a:off x="895427" y="132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92780</xdr:rowOff>
    </xdr:from>
    <xdr:to>
      <xdr:col>6</xdr:col>
      <xdr:colOff>511175</xdr:colOff>
      <xdr:row>96</xdr:row>
      <xdr:rowOff>130384</xdr:rowOff>
    </xdr:to>
    <xdr:cxnSp macro="">
      <xdr:nvCxnSpPr>
        <xdr:cNvPr id="234" name="直線コネクタ 233"/>
        <xdr:cNvCxnSpPr/>
      </xdr:nvCxnSpPr>
      <xdr:spPr>
        <a:xfrm flipV="1">
          <a:off x="3797300" y="16551980"/>
          <a:ext cx="8382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130384</xdr:rowOff>
    </xdr:from>
    <xdr:to>
      <xdr:col>5</xdr:col>
      <xdr:colOff>358775</xdr:colOff>
      <xdr:row>97</xdr:row>
      <xdr:rowOff>95275</xdr:rowOff>
    </xdr:to>
    <xdr:cxnSp macro="">
      <xdr:nvCxnSpPr>
        <xdr:cNvPr id="237" name="直線コネクタ 236"/>
        <xdr:cNvCxnSpPr/>
      </xdr:nvCxnSpPr>
      <xdr:spPr>
        <a:xfrm flipV="1">
          <a:off x="2908300" y="16589584"/>
          <a:ext cx="889000" cy="1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95275</xdr:rowOff>
    </xdr:from>
    <xdr:to>
      <xdr:col>4</xdr:col>
      <xdr:colOff>155575</xdr:colOff>
      <xdr:row>97</xdr:row>
      <xdr:rowOff>158235</xdr:rowOff>
    </xdr:to>
    <xdr:cxnSp macro="">
      <xdr:nvCxnSpPr>
        <xdr:cNvPr id="240" name="直線コネクタ 239"/>
        <xdr:cNvCxnSpPr/>
      </xdr:nvCxnSpPr>
      <xdr:spPr>
        <a:xfrm flipV="1">
          <a:off x="2019300" y="16725925"/>
          <a:ext cx="8890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158235</xdr:rowOff>
    </xdr:from>
    <xdr:to>
      <xdr:col>2</xdr:col>
      <xdr:colOff>638175</xdr:colOff>
      <xdr:row>98</xdr:row>
      <xdr:rowOff>58795</xdr:rowOff>
    </xdr:to>
    <xdr:cxnSp macro="">
      <xdr:nvCxnSpPr>
        <xdr:cNvPr id="243" name="直線コネクタ 242"/>
        <xdr:cNvCxnSpPr/>
      </xdr:nvCxnSpPr>
      <xdr:spPr>
        <a:xfrm flipV="1">
          <a:off x="1130300" y="16788885"/>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41980</xdr:rowOff>
    </xdr:from>
    <xdr:to>
      <xdr:col>6</xdr:col>
      <xdr:colOff>561975</xdr:colOff>
      <xdr:row>96</xdr:row>
      <xdr:rowOff>143580</xdr:rowOff>
    </xdr:to>
    <xdr:sp macro="" textlink="">
      <xdr:nvSpPr>
        <xdr:cNvPr id="253" name="円/楕円 252"/>
        <xdr:cNvSpPr/>
      </xdr:nvSpPr>
      <xdr:spPr>
        <a:xfrm>
          <a:off x="4584700" y="165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20407</xdr:rowOff>
    </xdr:from>
    <xdr:ext cx="534377" cy="259045"/>
    <xdr:sp macro="" textlink="">
      <xdr:nvSpPr>
        <xdr:cNvPr id="254" name="扶助費該当値テキスト"/>
        <xdr:cNvSpPr txBox="1"/>
      </xdr:nvSpPr>
      <xdr:spPr>
        <a:xfrm>
          <a:off x="4686300" y="164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79584</xdr:rowOff>
    </xdr:from>
    <xdr:to>
      <xdr:col>5</xdr:col>
      <xdr:colOff>409575</xdr:colOff>
      <xdr:row>97</xdr:row>
      <xdr:rowOff>9734</xdr:rowOff>
    </xdr:to>
    <xdr:sp macro="" textlink="">
      <xdr:nvSpPr>
        <xdr:cNvPr id="255" name="円/楕円 254"/>
        <xdr:cNvSpPr/>
      </xdr:nvSpPr>
      <xdr:spPr>
        <a:xfrm>
          <a:off x="3746500" y="1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861</xdr:rowOff>
    </xdr:from>
    <xdr:ext cx="534377" cy="259045"/>
    <xdr:sp macro="" textlink="">
      <xdr:nvSpPr>
        <xdr:cNvPr id="256" name="テキスト ボックス 255"/>
        <xdr:cNvSpPr txBox="1"/>
      </xdr:nvSpPr>
      <xdr:spPr>
        <a:xfrm>
          <a:off x="3530111" y="166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44475</xdr:rowOff>
    </xdr:from>
    <xdr:to>
      <xdr:col>4</xdr:col>
      <xdr:colOff>206375</xdr:colOff>
      <xdr:row>97</xdr:row>
      <xdr:rowOff>146075</xdr:rowOff>
    </xdr:to>
    <xdr:sp macro="" textlink="">
      <xdr:nvSpPr>
        <xdr:cNvPr id="257" name="円/楕円 256"/>
        <xdr:cNvSpPr/>
      </xdr:nvSpPr>
      <xdr:spPr>
        <a:xfrm>
          <a:off x="2857500" y="166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137202</xdr:rowOff>
    </xdr:from>
    <xdr:ext cx="534377" cy="259045"/>
    <xdr:sp macro="" textlink="">
      <xdr:nvSpPr>
        <xdr:cNvPr id="258" name="テキスト ボックス 257"/>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107435</xdr:rowOff>
    </xdr:from>
    <xdr:to>
      <xdr:col>3</xdr:col>
      <xdr:colOff>3175</xdr:colOff>
      <xdr:row>98</xdr:row>
      <xdr:rowOff>37585</xdr:rowOff>
    </xdr:to>
    <xdr:sp macro="" textlink="">
      <xdr:nvSpPr>
        <xdr:cNvPr id="259" name="円/楕円 258"/>
        <xdr:cNvSpPr/>
      </xdr:nvSpPr>
      <xdr:spPr>
        <a:xfrm>
          <a:off x="1968500" y="167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28712</xdr:rowOff>
    </xdr:from>
    <xdr:ext cx="534377" cy="259045"/>
    <xdr:sp macro="" textlink="">
      <xdr:nvSpPr>
        <xdr:cNvPr id="260" name="テキスト ボックス 259"/>
        <xdr:cNvSpPr txBox="1"/>
      </xdr:nvSpPr>
      <xdr:spPr>
        <a:xfrm>
          <a:off x="1752111" y="1683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7995</xdr:rowOff>
    </xdr:from>
    <xdr:to>
      <xdr:col>1</xdr:col>
      <xdr:colOff>485775</xdr:colOff>
      <xdr:row>98</xdr:row>
      <xdr:rowOff>109595</xdr:rowOff>
    </xdr:to>
    <xdr:sp macro="" textlink="">
      <xdr:nvSpPr>
        <xdr:cNvPr id="261" name="円/楕円 260"/>
        <xdr:cNvSpPr/>
      </xdr:nvSpPr>
      <xdr:spPr>
        <a:xfrm>
          <a:off x="1079500" y="168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100722</xdr:rowOff>
    </xdr:from>
    <xdr:ext cx="534377" cy="259045"/>
    <xdr:sp macro="" textlink="">
      <xdr:nvSpPr>
        <xdr:cNvPr id="262" name="テキスト ボックス 261"/>
        <xdr:cNvSpPr txBox="1"/>
      </xdr:nvSpPr>
      <xdr:spPr>
        <a:xfrm>
          <a:off x="863111" y="1690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146172</xdr:rowOff>
    </xdr:from>
    <xdr:to>
      <xdr:col>15</xdr:col>
      <xdr:colOff>180975</xdr:colOff>
      <xdr:row>35</xdr:row>
      <xdr:rowOff>162109</xdr:rowOff>
    </xdr:to>
    <xdr:cxnSp macro="">
      <xdr:nvCxnSpPr>
        <xdr:cNvPr id="293" name="直線コネクタ 292"/>
        <xdr:cNvCxnSpPr/>
      </xdr:nvCxnSpPr>
      <xdr:spPr>
        <a:xfrm flipV="1">
          <a:off x="9639300" y="6146922"/>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111040</xdr:rowOff>
    </xdr:from>
    <xdr:to>
      <xdr:col>14</xdr:col>
      <xdr:colOff>28575</xdr:colOff>
      <xdr:row>35</xdr:row>
      <xdr:rowOff>162109</xdr:rowOff>
    </xdr:to>
    <xdr:cxnSp macro="">
      <xdr:nvCxnSpPr>
        <xdr:cNvPr id="296" name="直線コネクタ 295"/>
        <xdr:cNvCxnSpPr/>
      </xdr:nvCxnSpPr>
      <xdr:spPr>
        <a:xfrm>
          <a:off x="8750300" y="5768890"/>
          <a:ext cx="889000" cy="39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111040</xdr:rowOff>
    </xdr:from>
    <xdr:to>
      <xdr:col>12</xdr:col>
      <xdr:colOff>511175</xdr:colOff>
      <xdr:row>36</xdr:row>
      <xdr:rowOff>76596</xdr:rowOff>
    </xdr:to>
    <xdr:cxnSp macro="">
      <xdr:nvCxnSpPr>
        <xdr:cNvPr id="299" name="直線コネクタ 298"/>
        <xdr:cNvCxnSpPr/>
      </xdr:nvCxnSpPr>
      <xdr:spPr>
        <a:xfrm flipV="1">
          <a:off x="7861300" y="5768890"/>
          <a:ext cx="889000" cy="47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76596</xdr:rowOff>
    </xdr:from>
    <xdr:to>
      <xdr:col>11</xdr:col>
      <xdr:colOff>307975</xdr:colOff>
      <xdr:row>36</xdr:row>
      <xdr:rowOff>103258</xdr:rowOff>
    </xdr:to>
    <xdr:cxnSp macro="">
      <xdr:nvCxnSpPr>
        <xdr:cNvPr id="302" name="直線コネクタ 301"/>
        <xdr:cNvCxnSpPr/>
      </xdr:nvCxnSpPr>
      <xdr:spPr>
        <a:xfrm flipV="1">
          <a:off x="6972300" y="6248796"/>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95372</xdr:rowOff>
    </xdr:from>
    <xdr:to>
      <xdr:col>15</xdr:col>
      <xdr:colOff>231775</xdr:colOff>
      <xdr:row>36</xdr:row>
      <xdr:rowOff>25522</xdr:rowOff>
    </xdr:to>
    <xdr:sp macro="" textlink="">
      <xdr:nvSpPr>
        <xdr:cNvPr id="312" name="円/楕円 311"/>
        <xdr:cNvSpPr/>
      </xdr:nvSpPr>
      <xdr:spPr>
        <a:xfrm>
          <a:off x="10426700" y="60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118249</xdr:rowOff>
    </xdr:from>
    <xdr:ext cx="599010" cy="259045"/>
    <xdr:sp macro="" textlink="">
      <xdr:nvSpPr>
        <xdr:cNvPr id="313" name="補助費等該当値テキスト"/>
        <xdr:cNvSpPr txBox="1"/>
      </xdr:nvSpPr>
      <xdr:spPr>
        <a:xfrm>
          <a:off x="10528300" y="594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111309</xdr:rowOff>
    </xdr:from>
    <xdr:to>
      <xdr:col>14</xdr:col>
      <xdr:colOff>79375</xdr:colOff>
      <xdr:row>36</xdr:row>
      <xdr:rowOff>41459</xdr:rowOff>
    </xdr:to>
    <xdr:sp macro="" textlink="">
      <xdr:nvSpPr>
        <xdr:cNvPr id="314" name="円/楕円 313"/>
        <xdr:cNvSpPr/>
      </xdr:nvSpPr>
      <xdr:spPr>
        <a:xfrm>
          <a:off x="9588500" y="61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57986</xdr:rowOff>
    </xdr:from>
    <xdr:ext cx="599010" cy="259045"/>
    <xdr:sp macro="" textlink="">
      <xdr:nvSpPr>
        <xdr:cNvPr id="315" name="テキスト ボックス 314"/>
        <xdr:cNvSpPr txBox="1"/>
      </xdr:nvSpPr>
      <xdr:spPr>
        <a:xfrm>
          <a:off x="9339794" y="588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190,638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60240</xdr:rowOff>
    </xdr:from>
    <xdr:to>
      <xdr:col>12</xdr:col>
      <xdr:colOff>561975</xdr:colOff>
      <xdr:row>33</xdr:row>
      <xdr:rowOff>161840</xdr:rowOff>
    </xdr:to>
    <xdr:sp macro="" textlink="">
      <xdr:nvSpPr>
        <xdr:cNvPr id="316" name="円/楕円 315"/>
        <xdr:cNvSpPr/>
      </xdr:nvSpPr>
      <xdr:spPr>
        <a:xfrm>
          <a:off x="8699500" y="57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6917</xdr:rowOff>
    </xdr:from>
    <xdr:ext cx="599010" cy="259045"/>
    <xdr:sp macro="" textlink="">
      <xdr:nvSpPr>
        <xdr:cNvPr id="317" name="テキスト ボックス 316"/>
        <xdr:cNvSpPr txBox="1"/>
      </xdr:nvSpPr>
      <xdr:spPr>
        <a:xfrm>
          <a:off x="8450794" y="549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25796</xdr:rowOff>
    </xdr:from>
    <xdr:to>
      <xdr:col>11</xdr:col>
      <xdr:colOff>358775</xdr:colOff>
      <xdr:row>36</xdr:row>
      <xdr:rowOff>127396</xdr:rowOff>
    </xdr:to>
    <xdr:sp macro="" textlink="">
      <xdr:nvSpPr>
        <xdr:cNvPr id="318" name="円/楕円 317"/>
        <xdr:cNvSpPr/>
      </xdr:nvSpPr>
      <xdr:spPr>
        <a:xfrm>
          <a:off x="7810500" y="61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143923</xdr:rowOff>
    </xdr:from>
    <xdr:ext cx="599010" cy="259045"/>
    <xdr:sp macro="" textlink="">
      <xdr:nvSpPr>
        <xdr:cNvPr id="319" name="テキスト ボックス 318"/>
        <xdr:cNvSpPr txBox="1"/>
      </xdr:nvSpPr>
      <xdr:spPr>
        <a:xfrm>
          <a:off x="7561794" y="597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52458</xdr:rowOff>
    </xdr:from>
    <xdr:to>
      <xdr:col>10</xdr:col>
      <xdr:colOff>155575</xdr:colOff>
      <xdr:row>36</xdr:row>
      <xdr:rowOff>154058</xdr:rowOff>
    </xdr:to>
    <xdr:sp macro="" textlink="">
      <xdr:nvSpPr>
        <xdr:cNvPr id="320" name="円/楕円 319"/>
        <xdr:cNvSpPr/>
      </xdr:nvSpPr>
      <xdr:spPr>
        <a:xfrm>
          <a:off x="6921500" y="62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170585</xdr:rowOff>
    </xdr:from>
    <xdr:ext cx="599010" cy="259045"/>
    <xdr:sp macro="" textlink="">
      <xdr:nvSpPr>
        <xdr:cNvPr id="321" name="テキスト ボックス 320"/>
        <xdr:cNvSpPr txBox="1"/>
      </xdr:nvSpPr>
      <xdr:spPr>
        <a:xfrm>
          <a:off x="6672794" y="599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41618</xdr:rowOff>
    </xdr:from>
    <xdr:to>
      <xdr:col>15</xdr:col>
      <xdr:colOff>180975</xdr:colOff>
      <xdr:row>53</xdr:row>
      <xdr:rowOff>156515</xdr:rowOff>
    </xdr:to>
    <xdr:cxnSp macro="">
      <xdr:nvCxnSpPr>
        <xdr:cNvPr id="352" name="直線コネクタ 351"/>
        <xdr:cNvCxnSpPr/>
      </xdr:nvCxnSpPr>
      <xdr:spPr>
        <a:xfrm>
          <a:off x="9639300" y="8957018"/>
          <a:ext cx="838200" cy="2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104139</xdr:rowOff>
    </xdr:from>
    <xdr:to>
      <xdr:col>14</xdr:col>
      <xdr:colOff>28575</xdr:colOff>
      <xdr:row>52</xdr:row>
      <xdr:rowOff>41618</xdr:rowOff>
    </xdr:to>
    <xdr:cxnSp macro="">
      <xdr:nvCxnSpPr>
        <xdr:cNvPr id="355" name="直線コネクタ 354"/>
        <xdr:cNvCxnSpPr/>
      </xdr:nvCxnSpPr>
      <xdr:spPr>
        <a:xfrm>
          <a:off x="8750300" y="8848089"/>
          <a:ext cx="889000" cy="10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104139</xdr:rowOff>
    </xdr:from>
    <xdr:to>
      <xdr:col>12</xdr:col>
      <xdr:colOff>511175</xdr:colOff>
      <xdr:row>53</xdr:row>
      <xdr:rowOff>11668</xdr:rowOff>
    </xdr:to>
    <xdr:cxnSp macro="">
      <xdr:nvCxnSpPr>
        <xdr:cNvPr id="358" name="直線コネクタ 357"/>
        <xdr:cNvCxnSpPr/>
      </xdr:nvCxnSpPr>
      <xdr:spPr>
        <a:xfrm flipV="1">
          <a:off x="7861300" y="8848089"/>
          <a:ext cx="889000" cy="2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11668</xdr:rowOff>
    </xdr:from>
    <xdr:to>
      <xdr:col>11</xdr:col>
      <xdr:colOff>307975</xdr:colOff>
      <xdr:row>55</xdr:row>
      <xdr:rowOff>16546</xdr:rowOff>
    </xdr:to>
    <xdr:cxnSp macro="">
      <xdr:nvCxnSpPr>
        <xdr:cNvPr id="361" name="直線コネクタ 360"/>
        <xdr:cNvCxnSpPr/>
      </xdr:nvCxnSpPr>
      <xdr:spPr>
        <a:xfrm flipV="1">
          <a:off x="6972300" y="9098518"/>
          <a:ext cx="889000" cy="3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105715</xdr:rowOff>
    </xdr:from>
    <xdr:to>
      <xdr:col>15</xdr:col>
      <xdr:colOff>231775</xdr:colOff>
      <xdr:row>54</xdr:row>
      <xdr:rowOff>35865</xdr:rowOff>
    </xdr:to>
    <xdr:sp macro="" textlink="">
      <xdr:nvSpPr>
        <xdr:cNvPr id="371" name="円/楕円 370"/>
        <xdr:cNvSpPr/>
      </xdr:nvSpPr>
      <xdr:spPr>
        <a:xfrm>
          <a:off x="10426700" y="91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128592</xdr:rowOff>
    </xdr:from>
    <xdr:ext cx="599010" cy="259045"/>
    <xdr:sp macro="" textlink="">
      <xdr:nvSpPr>
        <xdr:cNvPr id="372" name="普通建設事業費該当値テキスト"/>
        <xdr:cNvSpPr txBox="1"/>
      </xdr:nvSpPr>
      <xdr:spPr>
        <a:xfrm>
          <a:off x="10528300" y="904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297,351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162268</xdr:rowOff>
    </xdr:from>
    <xdr:to>
      <xdr:col>14</xdr:col>
      <xdr:colOff>79375</xdr:colOff>
      <xdr:row>52</xdr:row>
      <xdr:rowOff>92418</xdr:rowOff>
    </xdr:to>
    <xdr:sp macro="" textlink="">
      <xdr:nvSpPr>
        <xdr:cNvPr id="373" name="円/楕円 372"/>
        <xdr:cNvSpPr/>
      </xdr:nvSpPr>
      <xdr:spPr>
        <a:xfrm>
          <a:off x="9588500" y="8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108945</xdr:rowOff>
    </xdr:from>
    <xdr:ext cx="599010" cy="259045"/>
    <xdr:sp macro="" textlink="">
      <xdr:nvSpPr>
        <xdr:cNvPr id="374" name="テキスト ボックス 373"/>
        <xdr:cNvSpPr txBox="1"/>
      </xdr:nvSpPr>
      <xdr:spPr>
        <a:xfrm>
          <a:off x="9339794" y="86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385,034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53339</xdr:rowOff>
    </xdr:from>
    <xdr:to>
      <xdr:col>12</xdr:col>
      <xdr:colOff>561975</xdr:colOff>
      <xdr:row>51</xdr:row>
      <xdr:rowOff>154939</xdr:rowOff>
    </xdr:to>
    <xdr:sp macro="" textlink="">
      <xdr:nvSpPr>
        <xdr:cNvPr id="375" name="円/楕円 374"/>
        <xdr:cNvSpPr/>
      </xdr:nvSpPr>
      <xdr:spPr>
        <a:xfrm>
          <a:off x="8699500" y="87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16</xdr:rowOff>
    </xdr:from>
    <xdr:ext cx="599010" cy="259045"/>
    <xdr:sp macro="" textlink="">
      <xdr:nvSpPr>
        <xdr:cNvPr id="376" name="テキスト ボックス 375"/>
        <xdr:cNvSpPr txBox="1"/>
      </xdr:nvSpPr>
      <xdr:spPr>
        <a:xfrm>
          <a:off x="8450794" y="857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418,389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132318</xdr:rowOff>
    </xdr:from>
    <xdr:to>
      <xdr:col>11</xdr:col>
      <xdr:colOff>358775</xdr:colOff>
      <xdr:row>53</xdr:row>
      <xdr:rowOff>62468</xdr:rowOff>
    </xdr:to>
    <xdr:sp macro="" textlink="">
      <xdr:nvSpPr>
        <xdr:cNvPr id="377" name="円/楕円 376"/>
        <xdr:cNvSpPr/>
      </xdr:nvSpPr>
      <xdr:spPr>
        <a:xfrm>
          <a:off x="7810500" y="90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78995</xdr:rowOff>
    </xdr:from>
    <xdr:ext cx="599010" cy="259045"/>
    <xdr:sp macro="" textlink="">
      <xdr:nvSpPr>
        <xdr:cNvPr id="378" name="テキスト ボックス 377"/>
        <xdr:cNvSpPr txBox="1"/>
      </xdr:nvSpPr>
      <xdr:spPr>
        <a:xfrm>
          <a:off x="7561794" y="882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341,705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137196</xdr:rowOff>
    </xdr:from>
    <xdr:to>
      <xdr:col>10</xdr:col>
      <xdr:colOff>155575</xdr:colOff>
      <xdr:row>55</xdr:row>
      <xdr:rowOff>67346</xdr:rowOff>
    </xdr:to>
    <xdr:sp macro="" textlink="">
      <xdr:nvSpPr>
        <xdr:cNvPr id="379" name="円/楕円 378"/>
        <xdr:cNvSpPr/>
      </xdr:nvSpPr>
      <xdr:spPr>
        <a:xfrm>
          <a:off x="6921500" y="93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83873</xdr:rowOff>
    </xdr:from>
    <xdr:ext cx="599010" cy="259045"/>
    <xdr:sp macro="" textlink="">
      <xdr:nvSpPr>
        <xdr:cNvPr id="380" name="テキスト ボックス 379"/>
        <xdr:cNvSpPr txBox="1"/>
      </xdr:nvSpPr>
      <xdr:spPr>
        <a:xfrm>
          <a:off x="6672794" y="917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59861</xdr:rowOff>
    </xdr:from>
    <xdr:to>
      <xdr:col>15</xdr:col>
      <xdr:colOff>180975</xdr:colOff>
      <xdr:row>74</xdr:row>
      <xdr:rowOff>136081</xdr:rowOff>
    </xdr:to>
    <xdr:cxnSp macro="">
      <xdr:nvCxnSpPr>
        <xdr:cNvPr id="409" name="直線コネクタ 408"/>
        <xdr:cNvCxnSpPr/>
      </xdr:nvCxnSpPr>
      <xdr:spPr>
        <a:xfrm>
          <a:off x="9639300" y="12404261"/>
          <a:ext cx="838200" cy="4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85281</xdr:rowOff>
    </xdr:from>
    <xdr:to>
      <xdr:col>15</xdr:col>
      <xdr:colOff>231775</xdr:colOff>
      <xdr:row>75</xdr:row>
      <xdr:rowOff>15431</xdr:rowOff>
    </xdr:to>
    <xdr:sp macro="" textlink="">
      <xdr:nvSpPr>
        <xdr:cNvPr id="419" name="円/楕円 418"/>
        <xdr:cNvSpPr/>
      </xdr:nvSpPr>
      <xdr:spPr>
        <a:xfrm>
          <a:off x="10426700" y="127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108158</xdr:rowOff>
    </xdr:from>
    <xdr:ext cx="599010" cy="259045"/>
    <xdr:sp macro="" textlink="">
      <xdr:nvSpPr>
        <xdr:cNvPr id="420" name="普通建設事業費 （ うち新規整備　）該当値テキスト"/>
        <xdr:cNvSpPr txBox="1"/>
      </xdr:nvSpPr>
      <xdr:spPr>
        <a:xfrm>
          <a:off x="10528300" y="126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200,950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9061</xdr:rowOff>
    </xdr:from>
    <xdr:to>
      <xdr:col>14</xdr:col>
      <xdr:colOff>79375</xdr:colOff>
      <xdr:row>72</xdr:row>
      <xdr:rowOff>110661</xdr:rowOff>
    </xdr:to>
    <xdr:sp macro="" textlink="">
      <xdr:nvSpPr>
        <xdr:cNvPr id="421" name="円/楕円 420"/>
        <xdr:cNvSpPr/>
      </xdr:nvSpPr>
      <xdr:spPr>
        <a:xfrm>
          <a:off x="9588500" y="12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127188</xdr:rowOff>
    </xdr:from>
    <xdr:ext cx="599010" cy="259045"/>
    <xdr:sp macro="" textlink="">
      <xdr:nvSpPr>
        <xdr:cNvPr id="422" name="テキスト ボックス 421"/>
        <xdr:cNvSpPr txBox="1"/>
      </xdr:nvSpPr>
      <xdr:spPr>
        <a:xfrm>
          <a:off x="9339794" y="1212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58235</xdr:rowOff>
    </xdr:from>
    <xdr:to>
      <xdr:col>15</xdr:col>
      <xdr:colOff>180975</xdr:colOff>
      <xdr:row>99</xdr:row>
      <xdr:rowOff>44450</xdr:rowOff>
    </xdr:to>
    <xdr:cxnSp macro="">
      <xdr:nvCxnSpPr>
        <xdr:cNvPr id="451" name="直線コネクタ 450"/>
        <xdr:cNvCxnSpPr/>
      </xdr:nvCxnSpPr>
      <xdr:spPr>
        <a:xfrm flipV="1">
          <a:off x="9639300" y="16860335"/>
          <a:ext cx="838200" cy="1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7435</xdr:rowOff>
    </xdr:from>
    <xdr:to>
      <xdr:col>15</xdr:col>
      <xdr:colOff>231775</xdr:colOff>
      <xdr:row>98</xdr:row>
      <xdr:rowOff>109035</xdr:rowOff>
    </xdr:to>
    <xdr:sp macro="" textlink="">
      <xdr:nvSpPr>
        <xdr:cNvPr id="461" name="円/楕円 460"/>
        <xdr:cNvSpPr/>
      </xdr:nvSpPr>
      <xdr:spPr>
        <a:xfrm>
          <a:off x="10426700" y="168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157312</xdr:rowOff>
    </xdr:from>
    <xdr:ext cx="534377" cy="259045"/>
    <xdr:sp macro="" textlink="">
      <xdr:nvSpPr>
        <xdr:cNvPr id="462" name="普通建設事業費 （ うち更新整備　）該当値テキスト"/>
        <xdr:cNvSpPr txBox="1"/>
      </xdr:nvSpPr>
      <xdr:spPr>
        <a:xfrm>
          <a:off x="10528300" y="167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3" name="円/楕円 462"/>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4" name="テキスト ボックス 463"/>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131539</xdr:rowOff>
    </xdr:from>
    <xdr:to>
      <xdr:col>23</xdr:col>
      <xdr:colOff>517525</xdr:colOff>
      <xdr:row>38</xdr:row>
      <xdr:rowOff>139673</xdr:rowOff>
    </xdr:to>
    <xdr:cxnSp macro="">
      <xdr:nvCxnSpPr>
        <xdr:cNvPr id="491" name="直線コネクタ 490"/>
        <xdr:cNvCxnSpPr/>
      </xdr:nvCxnSpPr>
      <xdr:spPr>
        <a:xfrm flipV="1">
          <a:off x="15481300" y="6646639"/>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139590</xdr:rowOff>
    </xdr:from>
    <xdr:to>
      <xdr:col>22</xdr:col>
      <xdr:colOff>365125</xdr:colOff>
      <xdr:row>38</xdr:row>
      <xdr:rowOff>139673</xdr:rowOff>
    </xdr:to>
    <xdr:cxnSp macro="">
      <xdr:nvCxnSpPr>
        <xdr:cNvPr id="494" name="直線コネクタ 493"/>
        <xdr:cNvCxnSpPr/>
      </xdr:nvCxnSpPr>
      <xdr:spPr>
        <a:xfrm>
          <a:off x="14592300" y="6654690"/>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136559</xdr:rowOff>
    </xdr:from>
    <xdr:to>
      <xdr:col>21</xdr:col>
      <xdr:colOff>161925</xdr:colOff>
      <xdr:row>38</xdr:row>
      <xdr:rowOff>139590</xdr:rowOff>
    </xdr:to>
    <xdr:cxnSp macro="">
      <xdr:nvCxnSpPr>
        <xdr:cNvPr id="497" name="直線コネクタ 496"/>
        <xdr:cNvCxnSpPr/>
      </xdr:nvCxnSpPr>
      <xdr:spPr>
        <a:xfrm>
          <a:off x="13703300" y="6651659"/>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121165</xdr:rowOff>
    </xdr:from>
    <xdr:to>
      <xdr:col>19</xdr:col>
      <xdr:colOff>644525</xdr:colOff>
      <xdr:row>38</xdr:row>
      <xdr:rowOff>136559</xdr:rowOff>
    </xdr:to>
    <xdr:cxnSp macro="">
      <xdr:nvCxnSpPr>
        <xdr:cNvPr id="500" name="直線コネクタ 499"/>
        <xdr:cNvCxnSpPr/>
      </xdr:nvCxnSpPr>
      <xdr:spPr>
        <a:xfrm>
          <a:off x="12814300" y="6636265"/>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80739</xdr:rowOff>
    </xdr:from>
    <xdr:to>
      <xdr:col>23</xdr:col>
      <xdr:colOff>568325</xdr:colOff>
      <xdr:row>39</xdr:row>
      <xdr:rowOff>10889</xdr:rowOff>
    </xdr:to>
    <xdr:sp macro="" textlink="">
      <xdr:nvSpPr>
        <xdr:cNvPr id="510" name="円/楕円 509"/>
        <xdr:cNvSpPr/>
      </xdr:nvSpPr>
      <xdr:spPr>
        <a:xfrm>
          <a:off x="16268700" y="65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88873</xdr:rowOff>
    </xdr:from>
    <xdr:to>
      <xdr:col>22</xdr:col>
      <xdr:colOff>415925</xdr:colOff>
      <xdr:row>39</xdr:row>
      <xdr:rowOff>19023</xdr:rowOff>
    </xdr:to>
    <xdr:sp macro="" textlink="">
      <xdr:nvSpPr>
        <xdr:cNvPr id="512" name="円/楕円 511"/>
        <xdr:cNvSpPr/>
      </xdr:nvSpPr>
      <xdr:spPr>
        <a:xfrm>
          <a:off x="15430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10150</xdr:rowOff>
    </xdr:from>
    <xdr:ext cx="249299" cy="259045"/>
    <xdr:sp macro="" textlink="">
      <xdr:nvSpPr>
        <xdr:cNvPr id="513" name="テキスト ボックス 512"/>
        <xdr:cNvSpPr txBox="1"/>
      </xdr:nvSpPr>
      <xdr:spPr>
        <a:xfrm>
          <a:off x="15356649" y="6696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88790</xdr:rowOff>
    </xdr:from>
    <xdr:to>
      <xdr:col>21</xdr:col>
      <xdr:colOff>212725</xdr:colOff>
      <xdr:row>39</xdr:row>
      <xdr:rowOff>18940</xdr:rowOff>
    </xdr:to>
    <xdr:sp macro="" textlink="">
      <xdr:nvSpPr>
        <xdr:cNvPr id="514" name="円/楕円 513"/>
        <xdr:cNvSpPr/>
      </xdr:nvSpPr>
      <xdr:spPr>
        <a:xfrm>
          <a:off x="14541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10067</xdr:rowOff>
    </xdr:from>
    <xdr:ext cx="313932" cy="259045"/>
    <xdr:sp macro="" textlink="">
      <xdr:nvSpPr>
        <xdr:cNvPr id="515" name="テキスト ボックス 514"/>
        <xdr:cNvSpPr txBox="1"/>
      </xdr:nvSpPr>
      <xdr:spPr>
        <a:xfrm>
          <a:off x="14435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85759</xdr:rowOff>
    </xdr:from>
    <xdr:to>
      <xdr:col>20</xdr:col>
      <xdr:colOff>9525</xdr:colOff>
      <xdr:row>39</xdr:row>
      <xdr:rowOff>15909</xdr:rowOff>
    </xdr:to>
    <xdr:sp macro="" textlink="">
      <xdr:nvSpPr>
        <xdr:cNvPr id="516" name="円/楕円 515"/>
        <xdr:cNvSpPr/>
      </xdr:nvSpPr>
      <xdr:spPr>
        <a:xfrm>
          <a:off x="13652500" y="66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7036</xdr:rowOff>
    </xdr:from>
    <xdr:ext cx="378565" cy="259045"/>
    <xdr:sp macro="" textlink="">
      <xdr:nvSpPr>
        <xdr:cNvPr id="517" name="テキスト ボックス 516"/>
        <xdr:cNvSpPr txBox="1"/>
      </xdr:nvSpPr>
      <xdr:spPr>
        <a:xfrm>
          <a:off x="13514017" y="669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70365</xdr:rowOff>
    </xdr:from>
    <xdr:to>
      <xdr:col>18</xdr:col>
      <xdr:colOff>492125</xdr:colOff>
      <xdr:row>39</xdr:row>
      <xdr:rowOff>515</xdr:rowOff>
    </xdr:to>
    <xdr:sp macro="" textlink="">
      <xdr:nvSpPr>
        <xdr:cNvPr id="518" name="円/楕円 517"/>
        <xdr:cNvSpPr/>
      </xdr:nvSpPr>
      <xdr:spPr>
        <a:xfrm>
          <a:off x="12763500" y="65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163092</xdr:rowOff>
    </xdr:from>
    <xdr:ext cx="469744" cy="259045"/>
    <xdr:sp macro="" textlink="">
      <xdr:nvSpPr>
        <xdr:cNvPr id="519" name="テキスト ボックス 518"/>
        <xdr:cNvSpPr txBox="1"/>
      </xdr:nvSpPr>
      <xdr:spPr>
        <a:xfrm>
          <a:off x="12579427" y="66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104413</xdr:rowOff>
    </xdr:from>
    <xdr:to>
      <xdr:col>23</xdr:col>
      <xdr:colOff>517525</xdr:colOff>
      <xdr:row>74</xdr:row>
      <xdr:rowOff>143404</xdr:rowOff>
    </xdr:to>
    <xdr:cxnSp macro="">
      <xdr:nvCxnSpPr>
        <xdr:cNvPr id="601" name="直線コネクタ 600"/>
        <xdr:cNvCxnSpPr/>
      </xdr:nvCxnSpPr>
      <xdr:spPr>
        <a:xfrm>
          <a:off x="15481300" y="12791713"/>
          <a:ext cx="8382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104413</xdr:rowOff>
    </xdr:from>
    <xdr:to>
      <xdr:col>22</xdr:col>
      <xdr:colOff>365125</xdr:colOff>
      <xdr:row>74</xdr:row>
      <xdr:rowOff>168179</xdr:rowOff>
    </xdr:to>
    <xdr:cxnSp macro="">
      <xdr:nvCxnSpPr>
        <xdr:cNvPr id="604" name="直線コネクタ 603"/>
        <xdr:cNvCxnSpPr/>
      </xdr:nvCxnSpPr>
      <xdr:spPr>
        <a:xfrm flipV="1">
          <a:off x="14592300" y="12791713"/>
          <a:ext cx="8890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121901</xdr:rowOff>
    </xdr:from>
    <xdr:to>
      <xdr:col>21</xdr:col>
      <xdr:colOff>161925</xdr:colOff>
      <xdr:row>74</xdr:row>
      <xdr:rowOff>168179</xdr:rowOff>
    </xdr:to>
    <xdr:cxnSp macro="">
      <xdr:nvCxnSpPr>
        <xdr:cNvPr id="607" name="直線コネクタ 606"/>
        <xdr:cNvCxnSpPr/>
      </xdr:nvCxnSpPr>
      <xdr:spPr>
        <a:xfrm>
          <a:off x="13703300" y="12809201"/>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85934</xdr:rowOff>
    </xdr:from>
    <xdr:to>
      <xdr:col>19</xdr:col>
      <xdr:colOff>644525</xdr:colOff>
      <xdr:row>74</xdr:row>
      <xdr:rowOff>121901</xdr:rowOff>
    </xdr:to>
    <xdr:cxnSp macro="">
      <xdr:nvCxnSpPr>
        <xdr:cNvPr id="610" name="直線コネクタ 609"/>
        <xdr:cNvCxnSpPr/>
      </xdr:nvCxnSpPr>
      <xdr:spPr>
        <a:xfrm>
          <a:off x="12814300" y="12773234"/>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92604</xdr:rowOff>
    </xdr:from>
    <xdr:to>
      <xdr:col>23</xdr:col>
      <xdr:colOff>568325</xdr:colOff>
      <xdr:row>75</xdr:row>
      <xdr:rowOff>22754</xdr:rowOff>
    </xdr:to>
    <xdr:sp macro="" textlink="">
      <xdr:nvSpPr>
        <xdr:cNvPr id="620" name="円/楕円 619"/>
        <xdr:cNvSpPr/>
      </xdr:nvSpPr>
      <xdr:spPr>
        <a:xfrm>
          <a:off x="16268700" y="12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115481</xdr:rowOff>
    </xdr:from>
    <xdr:ext cx="599010" cy="259045"/>
    <xdr:sp macro="" textlink="">
      <xdr:nvSpPr>
        <xdr:cNvPr id="621" name="公債費該当値テキスト"/>
        <xdr:cNvSpPr txBox="1"/>
      </xdr:nvSpPr>
      <xdr:spPr>
        <a:xfrm>
          <a:off x="16370300" y="1263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149,190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53613</xdr:rowOff>
    </xdr:from>
    <xdr:to>
      <xdr:col>22</xdr:col>
      <xdr:colOff>415925</xdr:colOff>
      <xdr:row>74</xdr:row>
      <xdr:rowOff>155213</xdr:rowOff>
    </xdr:to>
    <xdr:sp macro="" textlink="">
      <xdr:nvSpPr>
        <xdr:cNvPr id="622" name="円/楕円 621"/>
        <xdr:cNvSpPr/>
      </xdr:nvSpPr>
      <xdr:spPr>
        <a:xfrm>
          <a:off x="15430500" y="127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290</xdr:rowOff>
    </xdr:from>
    <xdr:ext cx="599010" cy="259045"/>
    <xdr:sp macro="" textlink="">
      <xdr:nvSpPr>
        <xdr:cNvPr id="623" name="テキスト ボックス 622"/>
        <xdr:cNvSpPr txBox="1"/>
      </xdr:nvSpPr>
      <xdr:spPr>
        <a:xfrm>
          <a:off x="15181794" y="125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117379</xdr:rowOff>
    </xdr:from>
    <xdr:to>
      <xdr:col>21</xdr:col>
      <xdr:colOff>212725</xdr:colOff>
      <xdr:row>75</xdr:row>
      <xdr:rowOff>47529</xdr:rowOff>
    </xdr:to>
    <xdr:sp macro="" textlink="">
      <xdr:nvSpPr>
        <xdr:cNvPr id="624" name="円/楕円 623"/>
        <xdr:cNvSpPr/>
      </xdr:nvSpPr>
      <xdr:spPr>
        <a:xfrm>
          <a:off x="14541500" y="12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64056</xdr:rowOff>
    </xdr:from>
    <xdr:ext cx="599010" cy="259045"/>
    <xdr:sp macro="" textlink="">
      <xdr:nvSpPr>
        <xdr:cNvPr id="625" name="テキスト ボックス 624"/>
        <xdr:cNvSpPr txBox="1"/>
      </xdr:nvSpPr>
      <xdr:spPr>
        <a:xfrm>
          <a:off x="14292794" y="125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71101</xdr:rowOff>
    </xdr:from>
    <xdr:to>
      <xdr:col>20</xdr:col>
      <xdr:colOff>9525</xdr:colOff>
      <xdr:row>75</xdr:row>
      <xdr:rowOff>1251</xdr:rowOff>
    </xdr:to>
    <xdr:sp macro="" textlink="">
      <xdr:nvSpPr>
        <xdr:cNvPr id="626" name="円/楕円 625"/>
        <xdr:cNvSpPr/>
      </xdr:nvSpPr>
      <xdr:spPr>
        <a:xfrm>
          <a:off x="13652500" y="127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17778</xdr:rowOff>
    </xdr:from>
    <xdr:ext cx="599010" cy="259045"/>
    <xdr:sp macro="" textlink="">
      <xdr:nvSpPr>
        <xdr:cNvPr id="627" name="テキスト ボックス 626"/>
        <xdr:cNvSpPr txBox="1"/>
      </xdr:nvSpPr>
      <xdr:spPr>
        <a:xfrm>
          <a:off x="13403794" y="1253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153,893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35134</xdr:rowOff>
    </xdr:from>
    <xdr:to>
      <xdr:col>18</xdr:col>
      <xdr:colOff>492125</xdr:colOff>
      <xdr:row>74</xdr:row>
      <xdr:rowOff>136734</xdr:rowOff>
    </xdr:to>
    <xdr:sp macro="" textlink="">
      <xdr:nvSpPr>
        <xdr:cNvPr id="628" name="円/楕円 627"/>
        <xdr:cNvSpPr/>
      </xdr:nvSpPr>
      <xdr:spPr>
        <a:xfrm>
          <a:off x="12763500" y="127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153261</xdr:rowOff>
    </xdr:from>
    <xdr:ext cx="599010" cy="259045"/>
    <xdr:sp macro="" textlink="">
      <xdr:nvSpPr>
        <xdr:cNvPr id="629" name="テキスト ボックス 628"/>
        <xdr:cNvSpPr txBox="1"/>
      </xdr:nvSpPr>
      <xdr:spPr>
        <a:xfrm>
          <a:off x="12514794" y="1249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9032</xdr:rowOff>
    </xdr:from>
    <xdr:to>
      <xdr:col>23</xdr:col>
      <xdr:colOff>517525</xdr:colOff>
      <xdr:row>97</xdr:row>
      <xdr:rowOff>35773</xdr:rowOff>
    </xdr:to>
    <xdr:cxnSp macro="">
      <xdr:nvCxnSpPr>
        <xdr:cNvPr id="654" name="直線コネクタ 653"/>
        <xdr:cNvCxnSpPr/>
      </xdr:nvCxnSpPr>
      <xdr:spPr>
        <a:xfrm flipV="1">
          <a:off x="15481300" y="16296782"/>
          <a:ext cx="838200" cy="3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67645</xdr:rowOff>
    </xdr:from>
    <xdr:to>
      <xdr:col>22</xdr:col>
      <xdr:colOff>365125</xdr:colOff>
      <xdr:row>97</xdr:row>
      <xdr:rowOff>35773</xdr:rowOff>
    </xdr:to>
    <xdr:cxnSp macro="">
      <xdr:nvCxnSpPr>
        <xdr:cNvPr id="657" name="直線コネクタ 656"/>
        <xdr:cNvCxnSpPr/>
      </xdr:nvCxnSpPr>
      <xdr:spPr>
        <a:xfrm>
          <a:off x="14592300" y="16355395"/>
          <a:ext cx="889000" cy="3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132367</xdr:rowOff>
    </xdr:from>
    <xdr:to>
      <xdr:col>21</xdr:col>
      <xdr:colOff>161925</xdr:colOff>
      <xdr:row>95</xdr:row>
      <xdr:rowOff>67645</xdr:rowOff>
    </xdr:to>
    <xdr:cxnSp macro="">
      <xdr:nvCxnSpPr>
        <xdr:cNvPr id="660" name="直線コネクタ 659"/>
        <xdr:cNvCxnSpPr/>
      </xdr:nvCxnSpPr>
      <xdr:spPr>
        <a:xfrm>
          <a:off x="13703300" y="16248667"/>
          <a:ext cx="889000" cy="1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132367</xdr:rowOff>
    </xdr:from>
    <xdr:to>
      <xdr:col>19</xdr:col>
      <xdr:colOff>644525</xdr:colOff>
      <xdr:row>95</xdr:row>
      <xdr:rowOff>34790</xdr:rowOff>
    </xdr:to>
    <xdr:cxnSp macro="">
      <xdr:nvCxnSpPr>
        <xdr:cNvPr id="663" name="直線コネクタ 662"/>
        <xdr:cNvCxnSpPr/>
      </xdr:nvCxnSpPr>
      <xdr:spPr>
        <a:xfrm flipV="1">
          <a:off x="12814300" y="16248667"/>
          <a:ext cx="889000" cy="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129682</xdr:rowOff>
    </xdr:from>
    <xdr:to>
      <xdr:col>23</xdr:col>
      <xdr:colOff>568325</xdr:colOff>
      <xdr:row>95</xdr:row>
      <xdr:rowOff>59832</xdr:rowOff>
    </xdr:to>
    <xdr:sp macro="" textlink="">
      <xdr:nvSpPr>
        <xdr:cNvPr id="673" name="円/楕円 672"/>
        <xdr:cNvSpPr/>
      </xdr:nvSpPr>
      <xdr:spPr>
        <a:xfrm>
          <a:off x="16268700" y="162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152559</xdr:rowOff>
    </xdr:from>
    <xdr:ext cx="534377" cy="259045"/>
    <xdr:sp macro="" textlink="">
      <xdr:nvSpPr>
        <xdr:cNvPr id="674" name="積立金該当値テキスト"/>
        <xdr:cNvSpPr txBox="1"/>
      </xdr:nvSpPr>
      <xdr:spPr>
        <a:xfrm>
          <a:off x="16370300" y="1609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156423</xdr:rowOff>
    </xdr:from>
    <xdr:to>
      <xdr:col>22</xdr:col>
      <xdr:colOff>415925</xdr:colOff>
      <xdr:row>97</xdr:row>
      <xdr:rowOff>86573</xdr:rowOff>
    </xdr:to>
    <xdr:sp macro="" textlink="">
      <xdr:nvSpPr>
        <xdr:cNvPr id="675" name="円/楕円 674"/>
        <xdr:cNvSpPr/>
      </xdr:nvSpPr>
      <xdr:spPr>
        <a:xfrm>
          <a:off x="15430500" y="166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77700</xdr:rowOff>
    </xdr:from>
    <xdr:ext cx="534377" cy="259045"/>
    <xdr:sp macro="" textlink="">
      <xdr:nvSpPr>
        <xdr:cNvPr id="676" name="テキスト ボックス 675"/>
        <xdr:cNvSpPr txBox="1"/>
      </xdr:nvSpPr>
      <xdr:spPr>
        <a:xfrm>
          <a:off x="15214111" y="167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16845</xdr:rowOff>
    </xdr:from>
    <xdr:to>
      <xdr:col>21</xdr:col>
      <xdr:colOff>212725</xdr:colOff>
      <xdr:row>95</xdr:row>
      <xdr:rowOff>118445</xdr:rowOff>
    </xdr:to>
    <xdr:sp macro="" textlink="">
      <xdr:nvSpPr>
        <xdr:cNvPr id="677" name="円/楕円 676"/>
        <xdr:cNvSpPr/>
      </xdr:nvSpPr>
      <xdr:spPr>
        <a:xfrm>
          <a:off x="14541500" y="163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134972</xdr:rowOff>
    </xdr:from>
    <xdr:ext cx="534377" cy="259045"/>
    <xdr:sp macro="" textlink="">
      <xdr:nvSpPr>
        <xdr:cNvPr id="678" name="テキスト ボックス 677"/>
        <xdr:cNvSpPr txBox="1"/>
      </xdr:nvSpPr>
      <xdr:spPr>
        <a:xfrm>
          <a:off x="14325111" y="160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81567</xdr:rowOff>
    </xdr:from>
    <xdr:to>
      <xdr:col>20</xdr:col>
      <xdr:colOff>9525</xdr:colOff>
      <xdr:row>95</xdr:row>
      <xdr:rowOff>11717</xdr:rowOff>
    </xdr:to>
    <xdr:sp macro="" textlink="">
      <xdr:nvSpPr>
        <xdr:cNvPr id="679" name="円/楕円 678"/>
        <xdr:cNvSpPr/>
      </xdr:nvSpPr>
      <xdr:spPr>
        <a:xfrm>
          <a:off x="13652500" y="1619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28244</xdr:rowOff>
    </xdr:from>
    <xdr:ext cx="599010" cy="259045"/>
    <xdr:sp macro="" textlink="">
      <xdr:nvSpPr>
        <xdr:cNvPr id="680" name="テキスト ボックス 679"/>
        <xdr:cNvSpPr txBox="1"/>
      </xdr:nvSpPr>
      <xdr:spPr>
        <a:xfrm>
          <a:off x="13403794" y="1597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155440</xdr:rowOff>
    </xdr:from>
    <xdr:to>
      <xdr:col>18</xdr:col>
      <xdr:colOff>492125</xdr:colOff>
      <xdr:row>95</xdr:row>
      <xdr:rowOff>85590</xdr:rowOff>
    </xdr:to>
    <xdr:sp macro="" textlink="">
      <xdr:nvSpPr>
        <xdr:cNvPr id="681" name="円/楕円 680"/>
        <xdr:cNvSpPr/>
      </xdr:nvSpPr>
      <xdr:spPr>
        <a:xfrm>
          <a:off x="12763500" y="162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102117</xdr:rowOff>
    </xdr:from>
    <xdr:ext cx="534377" cy="259045"/>
    <xdr:sp macro="" textlink="">
      <xdr:nvSpPr>
        <xdr:cNvPr id="682" name="テキスト ボックス 681"/>
        <xdr:cNvSpPr txBox="1"/>
      </xdr:nvSpPr>
      <xdr:spPr>
        <a:xfrm>
          <a:off x="12547111" y="160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55118</xdr:rowOff>
    </xdr:from>
    <xdr:to>
      <xdr:col>32</xdr:col>
      <xdr:colOff>187325</xdr:colOff>
      <xdr:row>38</xdr:row>
      <xdr:rowOff>66450</xdr:rowOff>
    </xdr:to>
    <xdr:cxnSp macro="">
      <xdr:nvCxnSpPr>
        <xdr:cNvPr id="713" name="直線コネクタ 712"/>
        <xdr:cNvCxnSpPr/>
      </xdr:nvCxnSpPr>
      <xdr:spPr>
        <a:xfrm>
          <a:off x="21323300" y="6570218"/>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7831</xdr:rowOff>
    </xdr:from>
    <xdr:to>
      <xdr:col>31</xdr:col>
      <xdr:colOff>34925</xdr:colOff>
      <xdr:row>38</xdr:row>
      <xdr:rowOff>55118</xdr:rowOff>
    </xdr:to>
    <xdr:cxnSp macro="">
      <xdr:nvCxnSpPr>
        <xdr:cNvPr id="716" name="直線コネクタ 715"/>
        <xdr:cNvCxnSpPr/>
      </xdr:nvCxnSpPr>
      <xdr:spPr>
        <a:xfrm>
          <a:off x="20434300" y="6351481"/>
          <a:ext cx="8890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66809</xdr:rowOff>
    </xdr:from>
    <xdr:to>
      <xdr:col>29</xdr:col>
      <xdr:colOff>517525</xdr:colOff>
      <xdr:row>37</xdr:row>
      <xdr:rowOff>7831</xdr:rowOff>
    </xdr:to>
    <xdr:cxnSp macro="">
      <xdr:nvCxnSpPr>
        <xdr:cNvPr id="719" name="直線コネクタ 718"/>
        <xdr:cNvCxnSpPr/>
      </xdr:nvCxnSpPr>
      <xdr:spPr>
        <a:xfrm>
          <a:off x="19545300" y="6067559"/>
          <a:ext cx="8890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66809</xdr:rowOff>
    </xdr:from>
    <xdr:to>
      <xdr:col>28</xdr:col>
      <xdr:colOff>314325</xdr:colOff>
      <xdr:row>35</xdr:row>
      <xdr:rowOff>93817</xdr:rowOff>
    </xdr:to>
    <xdr:cxnSp macro="">
      <xdr:nvCxnSpPr>
        <xdr:cNvPr id="722" name="直線コネクタ 721"/>
        <xdr:cNvCxnSpPr/>
      </xdr:nvCxnSpPr>
      <xdr:spPr>
        <a:xfrm flipV="1">
          <a:off x="18656300" y="6067559"/>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15650</xdr:rowOff>
    </xdr:from>
    <xdr:to>
      <xdr:col>32</xdr:col>
      <xdr:colOff>238125</xdr:colOff>
      <xdr:row>38</xdr:row>
      <xdr:rowOff>117250</xdr:rowOff>
    </xdr:to>
    <xdr:sp macro="" textlink="">
      <xdr:nvSpPr>
        <xdr:cNvPr id="732" name="円/楕円 731"/>
        <xdr:cNvSpPr/>
      </xdr:nvSpPr>
      <xdr:spPr>
        <a:xfrm>
          <a:off x="22110700" y="65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38527</xdr:rowOff>
    </xdr:from>
    <xdr:ext cx="469744" cy="259045"/>
    <xdr:sp macro="" textlink="">
      <xdr:nvSpPr>
        <xdr:cNvPr id="733" name="投資及び出資金該当値テキスト"/>
        <xdr:cNvSpPr txBox="1"/>
      </xdr:nvSpPr>
      <xdr:spPr>
        <a:xfrm>
          <a:off x="22212300" y="638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4318</xdr:rowOff>
    </xdr:from>
    <xdr:to>
      <xdr:col>31</xdr:col>
      <xdr:colOff>85725</xdr:colOff>
      <xdr:row>38</xdr:row>
      <xdr:rowOff>105918</xdr:rowOff>
    </xdr:to>
    <xdr:sp macro="" textlink="">
      <xdr:nvSpPr>
        <xdr:cNvPr id="734" name="円/楕円 733"/>
        <xdr:cNvSpPr/>
      </xdr:nvSpPr>
      <xdr:spPr>
        <a:xfrm>
          <a:off x="21272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122445</xdr:rowOff>
    </xdr:from>
    <xdr:ext cx="469744" cy="259045"/>
    <xdr:sp macro="" textlink="">
      <xdr:nvSpPr>
        <xdr:cNvPr id="735" name="テキスト ボックス 734"/>
        <xdr:cNvSpPr txBox="1"/>
      </xdr:nvSpPr>
      <xdr:spPr>
        <a:xfrm>
          <a:off x="21088427" y="629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128481</xdr:rowOff>
    </xdr:from>
    <xdr:to>
      <xdr:col>29</xdr:col>
      <xdr:colOff>568325</xdr:colOff>
      <xdr:row>37</xdr:row>
      <xdr:rowOff>58631</xdr:rowOff>
    </xdr:to>
    <xdr:sp macro="" textlink="">
      <xdr:nvSpPr>
        <xdr:cNvPr id="736" name="円/楕円 735"/>
        <xdr:cNvSpPr/>
      </xdr:nvSpPr>
      <xdr:spPr>
        <a:xfrm>
          <a:off x="20383500" y="63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75158</xdr:rowOff>
    </xdr:from>
    <xdr:ext cx="534377" cy="259045"/>
    <xdr:sp macro="" textlink="">
      <xdr:nvSpPr>
        <xdr:cNvPr id="737" name="テキスト ボックス 736"/>
        <xdr:cNvSpPr txBox="1"/>
      </xdr:nvSpPr>
      <xdr:spPr>
        <a:xfrm>
          <a:off x="20167111" y="607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16009</xdr:rowOff>
    </xdr:from>
    <xdr:to>
      <xdr:col>28</xdr:col>
      <xdr:colOff>365125</xdr:colOff>
      <xdr:row>35</xdr:row>
      <xdr:rowOff>117609</xdr:rowOff>
    </xdr:to>
    <xdr:sp macro="" textlink="">
      <xdr:nvSpPr>
        <xdr:cNvPr id="738" name="円/楕円 737"/>
        <xdr:cNvSpPr/>
      </xdr:nvSpPr>
      <xdr:spPr>
        <a:xfrm>
          <a:off x="19494500" y="60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134136</xdr:rowOff>
    </xdr:from>
    <xdr:ext cx="534377" cy="259045"/>
    <xdr:sp macro="" textlink="">
      <xdr:nvSpPr>
        <xdr:cNvPr id="739" name="テキスト ボックス 738"/>
        <xdr:cNvSpPr txBox="1"/>
      </xdr:nvSpPr>
      <xdr:spPr>
        <a:xfrm>
          <a:off x="19278111" y="57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43017</xdr:rowOff>
    </xdr:from>
    <xdr:to>
      <xdr:col>27</xdr:col>
      <xdr:colOff>161925</xdr:colOff>
      <xdr:row>35</xdr:row>
      <xdr:rowOff>144617</xdr:rowOff>
    </xdr:to>
    <xdr:sp macro="" textlink="">
      <xdr:nvSpPr>
        <xdr:cNvPr id="740" name="円/楕円 739"/>
        <xdr:cNvSpPr/>
      </xdr:nvSpPr>
      <xdr:spPr>
        <a:xfrm>
          <a:off x="18605500" y="6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161144</xdr:rowOff>
    </xdr:from>
    <xdr:ext cx="534377" cy="259045"/>
    <xdr:sp macro="" textlink="">
      <xdr:nvSpPr>
        <xdr:cNvPr id="741" name="テキスト ボックス 740"/>
        <xdr:cNvSpPr txBox="1"/>
      </xdr:nvSpPr>
      <xdr:spPr>
        <a:xfrm>
          <a:off x="18389111" y="58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115080</xdr:rowOff>
    </xdr:from>
    <xdr:to>
      <xdr:col>32</xdr:col>
      <xdr:colOff>187325</xdr:colOff>
      <xdr:row>54</xdr:row>
      <xdr:rowOff>134991</xdr:rowOff>
    </xdr:to>
    <xdr:cxnSp macro="">
      <xdr:nvCxnSpPr>
        <xdr:cNvPr id="768" name="直線コネクタ 767"/>
        <xdr:cNvCxnSpPr/>
      </xdr:nvCxnSpPr>
      <xdr:spPr>
        <a:xfrm flipV="1">
          <a:off x="21323300" y="9373380"/>
          <a:ext cx="8382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134991</xdr:rowOff>
    </xdr:from>
    <xdr:to>
      <xdr:col>31</xdr:col>
      <xdr:colOff>34925</xdr:colOff>
      <xdr:row>55</xdr:row>
      <xdr:rowOff>3728</xdr:rowOff>
    </xdr:to>
    <xdr:cxnSp macro="">
      <xdr:nvCxnSpPr>
        <xdr:cNvPr id="771" name="直線コネクタ 770"/>
        <xdr:cNvCxnSpPr/>
      </xdr:nvCxnSpPr>
      <xdr:spPr>
        <a:xfrm flipV="1">
          <a:off x="20434300" y="9393291"/>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137437</xdr:rowOff>
    </xdr:from>
    <xdr:to>
      <xdr:col>29</xdr:col>
      <xdr:colOff>517525</xdr:colOff>
      <xdr:row>55</xdr:row>
      <xdr:rowOff>3728</xdr:rowOff>
    </xdr:to>
    <xdr:cxnSp macro="">
      <xdr:nvCxnSpPr>
        <xdr:cNvPr id="774" name="直線コネクタ 773"/>
        <xdr:cNvCxnSpPr/>
      </xdr:nvCxnSpPr>
      <xdr:spPr>
        <a:xfrm>
          <a:off x="19545300" y="9395737"/>
          <a:ext cx="889000" cy="3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137437</xdr:rowOff>
    </xdr:from>
    <xdr:to>
      <xdr:col>28</xdr:col>
      <xdr:colOff>314325</xdr:colOff>
      <xdr:row>55</xdr:row>
      <xdr:rowOff>92632</xdr:rowOff>
    </xdr:to>
    <xdr:cxnSp macro="">
      <xdr:nvCxnSpPr>
        <xdr:cNvPr id="777" name="直線コネクタ 776"/>
        <xdr:cNvCxnSpPr/>
      </xdr:nvCxnSpPr>
      <xdr:spPr>
        <a:xfrm flipV="1">
          <a:off x="18656300" y="9395737"/>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64280</xdr:rowOff>
    </xdr:from>
    <xdr:to>
      <xdr:col>32</xdr:col>
      <xdr:colOff>238125</xdr:colOff>
      <xdr:row>54</xdr:row>
      <xdr:rowOff>165880</xdr:rowOff>
    </xdr:to>
    <xdr:sp macro="" textlink="">
      <xdr:nvSpPr>
        <xdr:cNvPr id="787" name="円/楕円 786"/>
        <xdr:cNvSpPr/>
      </xdr:nvSpPr>
      <xdr:spPr>
        <a:xfrm>
          <a:off x="22110700" y="93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87157</xdr:rowOff>
    </xdr:from>
    <xdr:ext cx="534377" cy="259045"/>
    <xdr:sp macro="" textlink="">
      <xdr:nvSpPr>
        <xdr:cNvPr id="788" name="貸付金該当値テキスト"/>
        <xdr:cNvSpPr txBox="1"/>
      </xdr:nvSpPr>
      <xdr:spPr>
        <a:xfrm>
          <a:off x="22212300" y="91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84191</xdr:rowOff>
    </xdr:from>
    <xdr:to>
      <xdr:col>31</xdr:col>
      <xdr:colOff>85725</xdr:colOff>
      <xdr:row>55</xdr:row>
      <xdr:rowOff>14341</xdr:rowOff>
    </xdr:to>
    <xdr:sp macro="" textlink="">
      <xdr:nvSpPr>
        <xdr:cNvPr id="789" name="円/楕円 788"/>
        <xdr:cNvSpPr/>
      </xdr:nvSpPr>
      <xdr:spPr>
        <a:xfrm>
          <a:off x="21272500" y="9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30868</xdr:rowOff>
    </xdr:from>
    <xdr:ext cx="534377" cy="259045"/>
    <xdr:sp macro="" textlink="">
      <xdr:nvSpPr>
        <xdr:cNvPr id="790" name="テキスト ボックス 789"/>
        <xdr:cNvSpPr txBox="1"/>
      </xdr:nvSpPr>
      <xdr:spPr>
        <a:xfrm>
          <a:off x="21056111" y="9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30,206</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124378</xdr:rowOff>
    </xdr:from>
    <xdr:to>
      <xdr:col>29</xdr:col>
      <xdr:colOff>568325</xdr:colOff>
      <xdr:row>55</xdr:row>
      <xdr:rowOff>54528</xdr:rowOff>
    </xdr:to>
    <xdr:sp macro="" textlink="">
      <xdr:nvSpPr>
        <xdr:cNvPr id="791" name="円/楕円 790"/>
        <xdr:cNvSpPr/>
      </xdr:nvSpPr>
      <xdr:spPr>
        <a:xfrm>
          <a:off x="20383500" y="93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71055</xdr:rowOff>
    </xdr:from>
    <xdr:ext cx="534377" cy="259045"/>
    <xdr:sp macro="" textlink="">
      <xdr:nvSpPr>
        <xdr:cNvPr id="792" name="テキスト ボックス 791"/>
        <xdr:cNvSpPr txBox="1"/>
      </xdr:nvSpPr>
      <xdr:spPr>
        <a:xfrm>
          <a:off x="20167111" y="9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86637</xdr:rowOff>
    </xdr:from>
    <xdr:to>
      <xdr:col>28</xdr:col>
      <xdr:colOff>365125</xdr:colOff>
      <xdr:row>55</xdr:row>
      <xdr:rowOff>16787</xdr:rowOff>
    </xdr:to>
    <xdr:sp macro="" textlink="">
      <xdr:nvSpPr>
        <xdr:cNvPr id="793" name="円/楕円 792"/>
        <xdr:cNvSpPr/>
      </xdr:nvSpPr>
      <xdr:spPr>
        <a:xfrm>
          <a:off x="19494500" y="93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33314</xdr:rowOff>
    </xdr:from>
    <xdr:ext cx="534377" cy="259045"/>
    <xdr:sp macro="" textlink="">
      <xdr:nvSpPr>
        <xdr:cNvPr id="794" name="テキスト ボックス 793"/>
        <xdr:cNvSpPr txBox="1"/>
      </xdr:nvSpPr>
      <xdr:spPr>
        <a:xfrm>
          <a:off x="19278111" y="91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41832</xdr:rowOff>
    </xdr:from>
    <xdr:to>
      <xdr:col>27</xdr:col>
      <xdr:colOff>161925</xdr:colOff>
      <xdr:row>55</xdr:row>
      <xdr:rowOff>143432</xdr:rowOff>
    </xdr:to>
    <xdr:sp macro="" textlink="">
      <xdr:nvSpPr>
        <xdr:cNvPr id="795" name="円/楕円 794"/>
        <xdr:cNvSpPr/>
      </xdr:nvSpPr>
      <xdr:spPr>
        <a:xfrm>
          <a:off x="18605500" y="94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159959</xdr:rowOff>
    </xdr:from>
    <xdr:ext cx="534377" cy="259045"/>
    <xdr:sp macro="" textlink="">
      <xdr:nvSpPr>
        <xdr:cNvPr id="796" name="テキスト ボックス 795"/>
        <xdr:cNvSpPr txBox="1"/>
      </xdr:nvSpPr>
      <xdr:spPr>
        <a:xfrm>
          <a:off x="18389111" y="92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133214</xdr:rowOff>
    </xdr:from>
    <xdr:to>
      <xdr:col>32</xdr:col>
      <xdr:colOff>187325</xdr:colOff>
      <xdr:row>74</xdr:row>
      <xdr:rowOff>140719</xdr:rowOff>
    </xdr:to>
    <xdr:cxnSp macro="">
      <xdr:nvCxnSpPr>
        <xdr:cNvPr id="829" name="直線コネクタ 828"/>
        <xdr:cNvCxnSpPr/>
      </xdr:nvCxnSpPr>
      <xdr:spPr>
        <a:xfrm flipV="1">
          <a:off x="21323300" y="12820514"/>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140719</xdr:rowOff>
    </xdr:from>
    <xdr:to>
      <xdr:col>31</xdr:col>
      <xdr:colOff>34925</xdr:colOff>
      <xdr:row>75</xdr:row>
      <xdr:rowOff>5255</xdr:rowOff>
    </xdr:to>
    <xdr:cxnSp macro="">
      <xdr:nvCxnSpPr>
        <xdr:cNvPr id="832" name="直線コネクタ 831"/>
        <xdr:cNvCxnSpPr/>
      </xdr:nvCxnSpPr>
      <xdr:spPr>
        <a:xfrm flipV="1">
          <a:off x="20434300" y="12828019"/>
          <a:ext cx="889000" cy="3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5255</xdr:rowOff>
    </xdr:from>
    <xdr:to>
      <xdr:col>29</xdr:col>
      <xdr:colOff>517525</xdr:colOff>
      <xdr:row>75</xdr:row>
      <xdr:rowOff>163322</xdr:rowOff>
    </xdr:to>
    <xdr:cxnSp macro="">
      <xdr:nvCxnSpPr>
        <xdr:cNvPr id="835" name="直線コネクタ 834"/>
        <xdr:cNvCxnSpPr/>
      </xdr:nvCxnSpPr>
      <xdr:spPr>
        <a:xfrm flipV="1">
          <a:off x="19545300" y="12864005"/>
          <a:ext cx="889000" cy="15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163322</xdr:rowOff>
    </xdr:from>
    <xdr:to>
      <xdr:col>28</xdr:col>
      <xdr:colOff>314325</xdr:colOff>
      <xdr:row>76</xdr:row>
      <xdr:rowOff>45459</xdr:rowOff>
    </xdr:to>
    <xdr:cxnSp macro="">
      <xdr:nvCxnSpPr>
        <xdr:cNvPr id="838" name="直線コネクタ 837"/>
        <xdr:cNvCxnSpPr/>
      </xdr:nvCxnSpPr>
      <xdr:spPr>
        <a:xfrm flipV="1">
          <a:off x="18656300" y="13022072"/>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82414</xdr:rowOff>
    </xdr:from>
    <xdr:to>
      <xdr:col>32</xdr:col>
      <xdr:colOff>238125</xdr:colOff>
      <xdr:row>75</xdr:row>
      <xdr:rowOff>12564</xdr:rowOff>
    </xdr:to>
    <xdr:sp macro="" textlink="">
      <xdr:nvSpPr>
        <xdr:cNvPr id="848" name="円/楕円 847"/>
        <xdr:cNvSpPr/>
      </xdr:nvSpPr>
      <xdr:spPr>
        <a:xfrm>
          <a:off x="22110700" y="127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105291</xdr:rowOff>
    </xdr:from>
    <xdr:ext cx="534377" cy="259045"/>
    <xdr:sp macro="" textlink="">
      <xdr:nvSpPr>
        <xdr:cNvPr id="849" name="繰出金該当値テキスト"/>
        <xdr:cNvSpPr txBox="1"/>
      </xdr:nvSpPr>
      <xdr:spPr>
        <a:xfrm>
          <a:off x="22212300" y="126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90,681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89919</xdr:rowOff>
    </xdr:from>
    <xdr:to>
      <xdr:col>31</xdr:col>
      <xdr:colOff>85725</xdr:colOff>
      <xdr:row>75</xdr:row>
      <xdr:rowOff>20069</xdr:rowOff>
    </xdr:to>
    <xdr:sp macro="" textlink="">
      <xdr:nvSpPr>
        <xdr:cNvPr id="850" name="円/楕円 849"/>
        <xdr:cNvSpPr/>
      </xdr:nvSpPr>
      <xdr:spPr>
        <a:xfrm>
          <a:off x="21272500" y="127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36596</xdr:rowOff>
    </xdr:from>
    <xdr:ext cx="534377" cy="259045"/>
    <xdr:sp macro="" textlink="">
      <xdr:nvSpPr>
        <xdr:cNvPr id="851" name="テキスト ボックス 850"/>
        <xdr:cNvSpPr txBox="1"/>
      </xdr:nvSpPr>
      <xdr:spPr>
        <a:xfrm>
          <a:off x="21056111" y="125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125905</xdr:rowOff>
    </xdr:from>
    <xdr:to>
      <xdr:col>29</xdr:col>
      <xdr:colOff>568325</xdr:colOff>
      <xdr:row>75</xdr:row>
      <xdr:rowOff>56055</xdr:rowOff>
    </xdr:to>
    <xdr:sp macro="" textlink="">
      <xdr:nvSpPr>
        <xdr:cNvPr id="852" name="円/楕円 851"/>
        <xdr:cNvSpPr/>
      </xdr:nvSpPr>
      <xdr:spPr>
        <a:xfrm>
          <a:off x="20383500" y="128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72582</xdr:rowOff>
    </xdr:from>
    <xdr:ext cx="534377" cy="259045"/>
    <xdr:sp macro="" textlink="">
      <xdr:nvSpPr>
        <xdr:cNvPr id="853" name="テキスト ボックス 852"/>
        <xdr:cNvSpPr txBox="1"/>
      </xdr:nvSpPr>
      <xdr:spPr>
        <a:xfrm>
          <a:off x="20167111" y="1258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112522</xdr:rowOff>
    </xdr:from>
    <xdr:to>
      <xdr:col>28</xdr:col>
      <xdr:colOff>365125</xdr:colOff>
      <xdr:row>76</xdr:row>
      <xdr:rowOff>42672</xdr:rowOff>
    </xdr:to>
    <xdr:sp macro="" textlink="">
      <xdr:nvSpPr>
        <xdr:cNvPr id="854" name="円/楕円 853"/>
        <xdr:cNvSpPr/>
      </xdr:nvSpPr>
      <xdr:spPr>
        <a:xfrm>
          <a:off x="19494500" y="12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33799</xdr:rowOff>
    </xdr:from>
    <xdr:ext cx="534377" cy="259045"/>
    <xdr:sp macro="" textlink="">
      <xdr:nvSpPr>
        <xdr:cNvPr id="855" name="テキスト ボックス 854"/>
        <xdr:cNvSpPr txBox="1"/>
      </xdr:nvSpPr>
      <xdr:spPr>
        <a:xfrm>
          <a:off x="19278111" y="130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166109</xdr:rowOff>
    </xdr:from>
    <xdr:to>
      <xdr:col>27</xdr:col>
      <xdr:colOff>161925</xdr:colOff>
      <xdr:row>76</xdr:row>
      <xdr:rowOff>96259</xdr:rowOff>
    </xdr:to>
    <xdr:sp macro="" textlink="">
      <xdr:nvSpPr>
        <xdr:cNvPr id="856" name="円/楕円 855"/>
        <xdr:cNvSpPr/>
      </xdr:nvSpPr>
      <xdr:spPr>
        <a:xfrm>
          <a:off x="18605500" y="130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87386</xdr:rowOff>
    </xdr:from>
    <xdr:ext cx="534377" cy="259045"/>
    <xdr:sp macro="" textlink="">
      <xdr:nvSpPr>
        <xdr:cNvPr id="857" name="テキスト ボックス 856"/>
        <xdr:cNvSpPr txBox="1"/>
      </xdr:nvSpPr>
      <xdr:spPr>
        <a:xfrm>
          <a:off x="18389111" y="131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普通建設事業費は住民一人当たり</a:t>
          </a:r>
          <a:r>
            <a:rPr kumimoji="1" lang="en-US" altLang="ja-JP" sz="1300">
              <a:latin typeface="+mj-ea"/>
              <a:ea typeface="+mj-ea"/>
            </a:rPr>
            <a:t>297,371</a:t>
          </a:r>
          <a:r>
            <a:rPr kumimoji="1" lang="ja-JP" altLang="en-US" sz="1300">
              <a:latin typeface="+mj-ea"/>
              <a:ea typeface="+mj-ea"/>
            </a:rPr>
            <a:t>円となっており、類似団体と比較して一人当たりコストが高い状況となっている。</a:t>
          </a:r>
          <a:r>
            <a:rPr lang="ja-JP" altLang="ja-JP" sz="1300">
              <a:solidFill>
                <a:schemeClr val="dk1"/>
              </a:solidFill>
              <a:effectLst/>
              <a:latin typeface="+mj-ea"/>
              <a:ea typeface="+mj-ea"/>
              <a:cs typeface="+mn-cs"/>
            </a:rPr>
            <a:t>その要因は行政面積が広く公共下水道事業、土地区画整理事業等のインフラ整備が遅くなったため、これらを継続的に実施していること等による。</a:t>
          </a:r>
          <a:endParaRPr lang="ja-JP" altLang="ja-JP" sz="1300">
            <a:effectLst/>
            <a:latin typeface="+mj-ea"/>
            <a:ea typeface="+mj-ea"/>
          </a:endParaRPr>
        </a:p>
        <a:p>
          <a:r>
            <a:rPr lang="ja-JP" altLang="ja-JP" sz="1300">
              <a:solidFill>
                <a:schemeClr val="dk1"/>
              </a:solidFill>
              <a:effectLst/>
              <a:latin typeface="+mj-ea"/>
              <a:ea typeface="+mj-ea"/>
              <a:cs typeface="+mn-cs"/>
            </a:rPr>
            <a:t>今後も普通建設事業費は大幅に減少する見込みはないが、総合計画等に基づき計画的に事業を実施する。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7,212
7,195
1,408.04
9,390,149
9,235,920
111,730
5,530,978
11,135,728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161671</xdr:rowOff>
    </xdr:from>
    <xdr:to>
      <xdr:col>6</xdr:col>
      <xdr:colOff>511175</xdr:colOff>
      <xdr:row>36</xdr:row>
      <xdr:rowOff>3429</xdr:rowOff>
    </xdr:to>
    <xdr:cxnSp macro="">
      <xdr:nvCxnSpPr>
        <xdr:cNvPr id="61" name="直線コネクタ 60"/>
        <xdr:cNvCxnSpPr/>
      </xdr:nvCxnSpPr>
      <xdr:spPr>
        <a:xfrm flipV="1">
          <a:off x="3797300" y="5990971"/>
          <a:ext cx="8382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3429</xdr:rowOff>
    </xdr:from>
    <xdr:to>
      <xdr:col>5</xdr:col>
      <xdr:colOff>358775</xdr:colOff>
      <xdr:row>36</xdr:row>
      <xdr:rowOff>30861</xdr:rowOff>
    </xdr:to>
    <xdr:cxnSp macro="">
      <xdr:nvCxnSpPr>
        <xdr:cNvPr id="64" name="直線コネクタ 63"/>
        <xdr:cNvCxnSpPr/>
      </xdr:nvCxnSpPr>
      <xdr:spPr>
        <a:xfrm flipV="1">
          <a:off x="2908300" y="617562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11938</xdr:rowOff>
    </xdr:from>
    <xdr:to>
      <xdr:col>4</xdr:col>
      <xdr:colOff>155575</xdr:colOff>
      <xdr:row>36</xdr:row>
      <xdr:rowOff>30861</xdr:rowOff>
    </xdr:to>
    <xdr:cxnSp macro="">
      <xdr:nvCxnSpPr>
        <xdr:cNvPr id="67" name="直線コネクタ 66"/>
        <xdr:cNvCxnSpPr/>
      </xdr:nvCxnSpPr>
      <xdr:spPr>
        <a:xfrm>
          <a:off x="2019300" y="6184138"/>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148463</xdr:rowOff>
    </xdr:from>
    <xdr:to>
      <xdr:col>2</xdr:col>
      <xdr:colOff>638175</xdr:colOff>
      <xdr:row>36</xdr:row>
      <xdr:rowOff>11938</xdr:rowOff>
    </xdr:to>
    <xdr:cxnSp macro="">
      <xdr:nvCxnSpPr>
        <xdr:cNvPr id="70" name="直線コネクタ 69"/>
        <xdr:cNvCxnSpPr/>
      </xdr:nvCxnSpPr>
      <xdr:spPr>
        <a:xfrm>
          <a:off x="1130300" y="5977763"/>
          <a:ext cx="889000" cy="2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110871</xdr:rowOff>
    </xdr:from>
    <xdr:to>
      <xdr:col>6</xdr:col>
      <xdr:colOff>561975</xdr:colOff>
      <xdr:row>35</xdr:row>
      <xdr:rowOff>41021</xdr:rowOff>
    </xdr:to>
    <xdr:sp macro="" textlink="">
      <xdr:nvSpPr>
        <xdr:cNvPr id="80" name="円/楕円 79"/>
        <xdr:cNvSpPr/>
      </xdr:nvSpPr>
      <xdr:spPr>
        <a:xfrm>
          <a:off x="45847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133748</xdr:rowOff>
    </xdr:from>
    <xdr:ext cx="534377" cy="259045"/>
    <xdr:sp macro="" textlink="">
      <xdr:nvSpPr>
        <xdr:cNvPr id="81" name="議会費該当値テキスト"/>
        <xdr:cNvSpPr txBox="1"/>
      </xdr:nvSpPr>
      <xdr:spPr>
        <a:xfrm>
          <a:off x="4686300" y="579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124079</xdr:rowOff>
    </xdr:from>
    <xdr:to>
      <xdr:col>5</xdr:col>
      <xdr:colOff>409575</xdr:colOff>
      <xdr:row>36</xdr:row>
      <xdr:rowOff>54229</xdr:rowOff>
    </xdr:to>
    <xdr:sp macro="" textlink="">
      <xdr:nvSpPr>
        <xdr:cNvPr id="82" name="円/楕円 81"/>
        <xdr:cNvSpPr/>
      </xdr:nvSpPr>
      <xdr:spPr>
        <a:xfrm>
          <a:off x="3746500" y="61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45356</xdr:rowOff>
    </xdr:from>
    <xdr:ext cx="534377" cy="259045"/>
    <xdr:sp macro="" textlink="">
      <xdr:nvSpPr>
        <xdr:cNvPr id="83" name="テキスト ボックス 82"/>
        <xdr:cNvSpPr txBox="1"/>
      </xdr:nvSpPr>
      <xdr:spPr>
        <a:xfrm>
          <a:off x="3530111" y="62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151511</xdr:rowOff>
    </xdr:from>
    <xdr:to>
      <xdr:col>4</xdr:col>
      <xdr:colOff>206375</xdr:colOff>
      <xdr:row>36</xdr:row>
      <xdr:rowOff>81661</xdr:rowOff>
    </xdr:to>
    <xdr:sp macro="" textlink="">
      <xdr:nvSpPr>
        <xdr:cNvPr id="84" name="円/楕円 83"/>
        <xdr:cNvSpPr/>
      </xdr:nvSpPr>
      <xdr:spPr>
        <a:xfrm>
          <a:off x="2857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72788</xdr:rowOff>
    </xdr:from>
    <xdr:ext cx="534377" cy="259045"/>
    <xdr:sp macro="" textlink="">
      <xdr:nvSpPr>
        <xdr:cNvPr id="85" name="テキスト ボックス 84"/>
        <xdr:cNvSpPr txBox="1"/>
      </xdr:nvSpPr>
      <xdr:spPr>
        <a:xfrm>
          <a:off x="2641111" y="62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132588</xdr:rowOff>
    </xdr:from>
    <xdr:to>
      <xdr:col>3</xdr:col>
      <xdr:colOff>3175</xdr:colOff>
      <xdr:row>36</xdr:row>
      <xdr:rowOff>62738</xdr:rowOff>
    </xdr:to>
    <xdr:sp macro="" textlink="">
      <xdr:nvSpPr>
        <xdr:cNvPr id="86" name="円/楕円 85"/>
        <xdr:cNvSpPr/>
      </xdr:nvSpPr>
      <xdr:spPr>
        <a:xfrm>
          <a:off x="1968500" y="61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53865</xdr:rowOff>
    </xdr:from>
    <xdr:ext cx="534377" cy="259045"/>
    <xdr:sp macro="" textlink="">
      <xdr:nvSpPr>
        <xdr:cNvPr id="87" name="テキスト ボックス 86"/>
        <xdr:cNvSpPr txBox="1"/>
      </xdr:nvSpPr>
      <xdr:spPr>
        <a:xfrm>
          <a:off x="1752111" y="62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97663</xdr:rowOff>
    </xdr:from>
    <xdr:to>
      <xdr:col>1</xdr:col>
      <xdr:colOff>485775</xdr:colOff>
      <xdr:row>35</xdr:row>
      <xdr:rowOff>27813</xdr:rowOff>
    </xdr:to>
    <xdr:sp macro="" textlink="">
      <xdr:nvSpPr>
        <xdr:cNvPr id="88" name="円/楕円 87"/>
        <xdr:cNvSpPr/>
      </xdr:nvSpPr>
      <xdr:spPr>
        <a:xfrm>
          <a:off x="1079500" y="5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18940</xdr:rowOff>
    </xdr:from>
    <xdr:ext cx="534377" cy="259045"/>
    <xdr:sp macro="" textlink="">
      <xdr:nvSpPr>
        <xdr:cNvPr id="89" name="テキスト ボックス 88"/>
        <xdr:cNvSpPr txBox="1"/>
      </xdr:nvSpPr>
      <xdr:spPr>
        <a:xfrm>
          <a:off x="863111" y="60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90325</xdr:rowOff>
    </xdr:from>
    <xdr:to>
      <xdr:col>6</xdr:col>
      <xdr:colOff>511175</xdr:colOff>
      <xdr:row>56</xdr:row>
      <xdr:rowOff>8056</xdr:rowOff>
    </xdr:to>
    <xdr:cxnSp macro="">
      <xdr:nvCxnSpPr>
        <xdr:cNvPr id="120" name="直線コネクタ 119"/>
        <xdr:cNvCxnSpPr/>
      </xdr:nvCxnSpPr>
      <xdr:spPr>
        <a:xfrm flipV="1">
          <a:off x="3797300" y="9348625"/>
          <a:ext cx="838200" cy="26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26053</xdr:rowOff>
    </xdr:from>
    <xdr:to>
      <xdr:col>5</xdr:col>
      <xdr:colOff>358775</xdr:colOff>
      <xdr:row>56</xdr:row>
      <xdr:rowOff>8056</xdr:rowOff>
    </xdr:to>
    <xdr:cxnSp macro="">
      <xdr:nvCxnSpPr>
        <xdr:cNvPr id="123" name="直線コネクタ 122"/>
        <xdr:cNvCxnSpPr/>
      </xdr:nvCxnSpPr>
      <xdr:spPr>
        <a:xfrm>
          <a:off x="2908300" y="8770003"/>
          <a:ext cx="889000" cy="8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26053</xdr:rowOff>
    </xdr:from>
    <xdr:to>
      <xdr:col>4</xdr:col>
      <xdr:colOff>155575</xdr:colOff>
      <xdr:row>55</xdr:row>
      <xdr:rowOff>87060</xdr:rowOff>
    </xdr:to>
    <xdr:cxnSp macro="">
      <xdr:nvCxnSpPr>
        <xdr:cNvPr id="126" name="直線コネクタ 125"/>
        <xdr:cNvCxnSpPr/>
      </xdr:nvCxnSpPr>
      <xdr:spPr>
        <a:xfrm flipV="1">
          <a:off x="2019300" y="8770003"/>
          <a:ext cx="889000" cy="7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87060</xdr:rowOff>
    </xdr:from>
    <xdr:to>
      <xdr:col>2</xdr:col>
      <xdr:colOff>638175</xdr:colOff>
      <xdr:row>55</xdr:row>
      <xdr:rowOff>143332</xdr:rowOff>
    </xdr:to>
    <xdr:cxnSp macro="">
      <xdr:nvCxnSpPr>
        <xdr:cNvPr id="129" name="直線コネクタ 128"/>
        <xdr:cNvCxnSpPr/>
      </xdr:nvCxnSpPr>
      <xdr:spPr>
        <a:xfrm flipV="1">
          <a:off x="1130300" y="9516810"/>
          <a:ext cx="889000" cy="5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39525</xdr:rowOff>
    </xdr:from>
    <xdr:to>
      <xdr:col>6</xdr:col>
      <xdr:colOff>561975</xdr:colOff>
      <xdr:row>54</xdr:row>
      <xdr:rowOff>141125</xdr:rowOff>
    </xdr:to>
    <xdr:sp macro="" textlink="">
      <xdr:nvSpPr>
        <xdr:cNvPr id="139" name="円/楕円 138"/>
        <xdr:cNvSpPr/>
      </xdr:nvSpPr>
      <xdr:spPr>
        <a:xfrm>
          <a:off x="4584700" y="92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62402</xdr:rowOff>
    </xdr:from>
    <xdr:ext cx="599010" cy="259045"/>
    <xdr:sp macro="" textlink="">
      <xdr:nvSpPr>
        <xdr:cNvPr id="140" name="総務費該当値テキスト"/>
        <xdr:cNvSpPr txBox="1"/>
      </xdr:nvSpPr>
      <xdr:spPr>
        <a:xfrm>
          <a:off x="4686300" y="914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128706</xdr:rowOff>
    </xdr:from>
    <xdr:to>
      <xdr:col>5</xdr:col>
      <xdr:colOff>409575</xdr:colOff>
      <xdr:row>56</xdr:row>
      <xdr:rowOff>58856</xdr:rowOff>
    </xdr:to>
    <xdr:sp macro="" textlink="">
      <xdr:nvSpPr>
        <xdr:cNvPr id="141" name="円/楕円 140"/>
        <xdr:cNvSpPr/>
      </xdr:nvSpPr>
      <xdr:spPr>
        <a:xfrm>
          <a:off x="3746500" y="95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75383</xdr:rowOff>
    </xdr:from>
    <xdr:ext cx="599010" cy="259045"/>
    <xdr:sp macro="" textlink="">
      <xdr:nvSpPr>
        <xdr:cNvPr id="142" name="テキスト ボックス 141"/>
        <xdr:cNvSpPr txBox="1"/>
      </xdr:nvSpPr>
      <xdr:spPr>
        <a:xfrm>
          <a:off x="3497794" y="933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185,311</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146703</xdr:rowOff>
    </xdr:from>
    <xdr:to>
      <xdr:col>4</xdr:col>
      <xdr:colOff>206375</xdr:colOff>
      <xdr:row>51</xdr:row>
      <xdr:rowOff>76853</xdr:rowOff>
    </xdr:to>
    <xdr:sp macro="" textlink="">
      <xdr:nvSpPr>
        <xdr:cNvPr id="143" name="円/楕円 142"/>
        <xdr:cNvSpPr/>
      </xdr:nvSpPr>
      <xdr:spPr>
        <a:xfrm>
          <a:off x="2857500" y="87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93380</xdr:rowOff>
    </xdr:from>
    <xdr:ext cx="599010" cy="259045"/>
    <xdr:sp macro="" textlink="">
      <xdr:nvSpPr>
        <xdr:cNvPr id="144" name="テキスト ボックス 143"/>
        <xdr:cNvSpPr txBox="1"/>
      </xdr:nvSpPr>
      <xdr:spPr>
        <a:xfrm>
          <a:off x="2608794" y="84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442,300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36260</xdr:rowOff>
    </xdr:from>
    <xdr:to>
      <xdr:col>3</xdr:col>
      <xdr:colOff>3175</xdr:colOff>
      <xdr:row>55</xdr:row>
      <xdr:rowOff>137860</xdr:rowOff>
    </xdr:to>
    <xdr:sp macro="" textlink="">
      <xdr:nvSpPr>
        <xdr:cNvPr id="145" name="円/楕円 144"/>
        <xdr:cNvSpPr/>
      </xdr:nvSpPr>
      <xdr:spPr>
        <a:xfrm>
          <a:off x="1968500" y="94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154387</xdr:rowOff>
    </xdr:from>
    <xdr:ext cx="599010" cy="259045"/>
    <xdr:sp macro="" textlink="">
      <xdr:nvSpPr>
        <xdr:cNvPr id="146" name="テキスト ボックス 145"/>
        <xdr:cNvSpPr txBox="1"/>
      </xdr:nvSpPr>
      <xdr:spPr>
        <a:xfrm>
          <a:off x="1719794" y="924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213,619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92532</xdr:rowOff>
    </xdr:from>
    <xdr:to>
      <xdr:col>1</xdr:col>
      <xdr:colOff>485775</xdr:colOff>
      <xdr:row>56</xdr:row>
      <xdr:rowOff>22682</xdr:rowOff>
    </xdr:to>
    <xdr:sp macro="" textlink="">
      <xdr:nvSpPr>
        <xdr:cNvPr id="147" name="円/楕円 146"/>
        <xdr:cNvSpPr/>
      </xdr:nvSpPr>
      <xdr:spPr>
        <a:xfrm>
          <a:off x="1079500" y="95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39209</xdr:rowOff>
    </xdr:from>
    <xdr:ext cx="599010" cy="259045"/>
    <xdr:sp macro="" textlink="">
      <xdr:nvSpPr>
        <xdr:cNvPr id="148" name="テキスト ボックス 147"/>
        <xdr:cNvSpPr txBox="1"/>
      </xdr:nvSpPr>
      <xdr:spPr>
        <a:xfrm>
          <a:off x="830794" y="929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16288</xdr:rowOff>
    </xdr:from>
    <xdr:to>
      <xdr:col>6</xdr:col>
      <xdr:colOff>511175</xdr:colOff>
      <xdr:row>75</xdr:row>
      <xdr:rowOff>54944</xdr:rowOff>
    </xdr:to>
    <xdr:cxnSp macro="">
      <xdr:nvCxnSpPr>
        <xdr:cNvPr id="176" name="直線コネクタ 175"/>
        <xdr:cNvCxnSpPr/>
      </xdr:nvCxnSpPr>
      <xdr:spPr>
        <a:xfrm flipV="1">
          <a:off x="3797300" y="12875038"/>
          <a:ext cx="8382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54944</xdr:rowOff>
    </xdr:from>
    <xdr:to>
      <xdr:col>5</xdr:col>
      <xdr:colOff>358775</xdr:colOff>
      <xdr:row>75</xdr:row>
      <xdr:rowOff>69707</xdr:rowOff>
    </xdr:to>
    <xdr:cxnSp macro="">
      <xdr:nvCxnSpPr>
        <xdr:cNvPr id="179" name="直線コネクタ 178"/>
        <xdr:cNvCxnSpPr/>
      </xdr:nvCxnSpPr>
      <xdr:spPr>
        <a:xfrm flipV="1">
          <a:off x="2908300" y="12913694"/>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69707</xdr:rowOff>
    </xdr:from>
    <xdr:to>
      <xdr:col>4</xdr:col>
      <xdr:colOff>155575</xdr:colOff>
      <xdr:row>76</xdr:row>
      <xdr:rowOff>139719</xdr:rowOff>
    </xdr:to>
    <xdr:cxnSp macro="">
      <xdr:nvCxnSpPr>
        <xdr:cNvPr id="182" name="直線コネクタ 181"/>
        <xdr:cNvCxnSpPr/>
      </xdr:nvCxnSpPr>
      <xdr:spPr>
        <a:xfrm flipV="1">
          <a:off x="2019300" y="12928457"/>
          <a:ext cx="889000" cy="2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139719</xdr:rowOff>
    </xdr:from>
    <xdr:to>
      <xdr:col>2</xdr:col>
      <xdr:colOff>638175</xdr:colOff>
      <xdr:row>77</xdr:row>
      <xdr:rowOff>51310</xdr:rowOff>
    </xdr:to>
    <xdr:cxnSp macro="">
      <xdr:nvCxnSpPr>
        <xdr:cNvPr id="185" name="直線コネクタ 184"/>
        <xdr:cNvCxnSpPr/>
      </xdr:nvCxnSpPr>
      <xdr:spPr>
        <a:xfrm flipV="1">
          <a:off x="1130300" y="13169919"/>
          <a:ext cx="8890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136938</xdr:rowOff>
    </xdr:from>
    <xdr:to>
      <xdr:col>6</xdr:col>
      <xdr:colOff>561975</xdr:colOff>
      <xdr:row>75</xdr:row>
      <xdr:rowOff>67088</xdr:rowOff>
    </xdr:to>
    <xdr:sp macro="" textlink="">
      <xdr:nvSpPr>
        <xdr:cNvPr id="195" name="円/楕円 194"/>
        <xdr:cNvSpPr/>
      </xdr:nvSpPr>
      <xdr:spPr>
        <a:xfrm>
          <a:off x="4584700" y="12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159815</xdr:rowOff>
    </xdr:from>
    <xdr:ext cx="599010" cy="259045"/>
    <xdr:sp macro="" textlink="">
      <xdr:nvSpPr>
        <xdr:cNvPr id="196" name="民生費該当値テキスト"/>
        <xdr:cNvSpPr txBox="1"/>
      </xdr:nvSpPr>
      <xdr:spPr>
        <a:xfrm>
          <a:off x="4686300" y="1267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4144</xdr:rowOff>
    </xdr:from>
    <xdr:to>
      <xdr:col>5</xdr:col>
      <xdr:colOff>409575</xdr:colOff>
      <xdr:row>75</xdr:row>
      <xdr:rowOff>105744</xdr:rowOff>
    </xdr:to>
    <xdr:sp macro="" textlink="">
      <xdr:nvSpPr>
        <xdr:cNvPr id="197" name="円/楕円 196"/>
        <xdr:cNvSpPr/>
      </xdr:nvSpPr>
      <xdr:spPr>
        <a:xfrm>
          <a:off x="3746500" y="128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122271</xdr:rowOff>
    </xdr:from>
    <xdr:ext cx="599010" cy="259045"/>
    <xdr:sp macro="" textlink="">
      <xdr:nvSpPr>
        <xdr:cNvPr id="198" name="テキスト ボックス 197"/>
        <xdr:cNvSpPr txBox="1"/>
      </xdr:nvSpPr>
      <xdr:spPr>
        <a:xfrm>
          <a:off x="3497794" y="126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231,038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18907</xdr:rowOff>
    </xdr:from>
    <xdr:to>
      <xdr:col>4</xdr:col>
      <xdr:colOff>206375</xdr:colOff>
      <xdr:row>75</xdr:row>
      <xdr:rowOff>120507</xdr:rowOff>
    </xdr:to>
    <xdr:sp macro="" textlink="">
      <xdr:nvSpPr>
        <xdr:cNvPr id="199" name="円/楕円 198"/>
        <xdr:cNvSpPr/>
      </xdr:nvSpPr>
      <xdr:spPr>
        <a:xfrm>
          <a:off x="2857500" y="128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137034</xdr:rowOff>
    </xdr:from>
    <xdr:ext cx="599010" cy="259045"/>
    <xdr:sp macro="" textlink="">
      <xdr:nvSpPr>
        <xdr:cNvPr id="200" name="テキスト ボックス 199"/>
        <xdr:cNvSpPr txBox="1"/>
      </xdr:nvSpPr>
      <xdr:spPr>
        <a:xfrm>
          <a:off x="2608794" y="1265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88919</xdr:rowOff>
    </xdr:from>
    <xdr:to>
      <xdr:col>3</xdr:col>
      <xdr:colOff>3175</xdr:colOff>
      <xdr:row>77</xdr:row>
      <xdr:rowOff>19069</xdr:rowOff>
    </xdr:to>
    <xdr:sp macro="" textlink="">
      <xdr:nvSpPr>
        <xdr:cNvPr id="201" name="円/楕円 200"/>
        <xdr:cNvSpPr/>
      </xdr:nvSpPr>
      <xdr:spPr>
        <a:xfrm>
          <a:off x="1968500" y="131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35596</xdr:rowOff>
    </xdr:from>
    <xdr:ext cx="599010" cy="259045"/>
    <xdr:sp macro="" textlink="">
      <xdr:nvSpPr>
        <xdr:cNvPr id="202" name="テキスト ボックス 201"/>
        <xdr:cNvSpPr txBox="1"/>
      </xdr:nvSpPr>
      <xdr:spPr>
        <a:xfrm>
          <a:off x="1719794" y="1289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510</xdr:rowOff>
    </xdr:from>
    <xdr:to>
      <xdr:col>1</xdr:col>
      <xdr:colOff>485775</xdr:colOff>
      <xdr:row>77</xdr:row>
      <xdr:rowOff>102110</xdr:rowOff>
    </xdr:to>
    <xdr:sp macro="" textlink="">
      <xdr:nvSpPr>
        <xdr:cNvPr id="203" name="円/楕円 202"/>
        <xdr:cNvSpPr/>
      </xdr:nvSpPr>
      <xdr:spPr>
        <a:xfrm>
          <a:off x="1079500" y="132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118637</xdr:rowOff>
    </xdr:from>
    <xdr:ext cx="599010" cy="259045"/>
    <xdr:sp macro="" textlink="">
      <xdr:nvSpPr>
        <xdr:cNvPr id="204" name="テキスト ボックス 203"/>
        <xdr:cNvSpPr txBox="1"/>
      </xdr:nvSpPr>
      <xdr:spPr>
        <a:xfrm>
          <a:off x="830794" y="1297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102946</xdr:rowOff>
    </xdr:from>
    <xdr:to>
      <xdr:col>6</xdr:col>
      <xdr:colOff>511175</xdr:colOff>
      <xdr:row>95</xdr:row>
      <xdr:rowOff>109209</xdr:rowOff>
    </xdr:to>
    <xdr:cxnSp macro="">
      <xdr:nvCxnSpPr>
        <xdr:cNvPr id="231" name="直線コネクタ 230"/>
        <xdr:cNvCxnSpPr/>
      </xdr:nvCxnSpPr>
      <xdr:spPr>
        <a:xfrm flipV="1">
          <a:off x="3797300" y="16390696"/>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109209</xdr:rowOff>
    </xdr:from>
    <xdr:to>
      <xdr:col>5</xdr:col>
      <xdr:colOff>358775</xdr:colOff>
      <xdr:row>95</xdr:row>
      <xdr:rowOff>123611</xdr:rowOff>
    </xdr:to>
    <xdr:cxnSp macro="">
      <xdr:nvCxnSpPr>
        <xdr:cNvPr id="234" name="直線コネクタ 233"/>
        <xdr:cNvCxnSpPr/>
      </xdr:nvCxnSpPr>
      <xdr:spPr>
        <a:xfrm flipV="1">
          <a:off x="2908300" y="1639695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57838</xdr:rowOff>
    </xdr:from>
    <xdr:to>
      <xdr:col>4</xdr:col>
      <xdr:colOff>155575</xdr:colOff>
      <xdr:row>95</xdr:row>
      <xdr:rowOff>123611</xdr:rowOff>
    </xdr:to>
    <xdr:cxnSp macro="">
      <xdr:nvCxnSpPr>
        <xdr:cNvPr id="237" name="直線コネクタ 236"/>
        <xdr:cNvCxnSpPr/>
      </xdr:nvCxnSpPr>
      <xdr:spPr>
        <a:xfrm>
          <a:off x="2019300" y="16345588"/>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38559</xdr:rowOff>
    </xdr:from>
    <xdr:to>
      <xdr:col>2</xdr:col>
      <xdr:colOff>638175</xdr:colOff>
      <xdr:row>95</xdr:row>
      <xdr:rowOff>57838</xdr:rowOff>
    </xdr:to>
    <xdr:cxnSp macro="">
      <xdr:nvCxnSpPr>
        <xdr:cNvPr id="240" name="直線コネクタ 239"/>
        <xdr:cNvCxnSpPr/>
      </xdr:nvCxnSpPr>
      <xdr:spPr>
        <a:xfrm>
          <a:off x="1130300" y="1632630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52146</xdr:rowOff>
    </xdr:from>
    <xdr:to>
      <xdr:col>6</xdr:col>
      <xdr:colOff>561975</xdr:colOff>
      <xdr:row>95</xdr:row>
      <xdr:rowOff>153746</xdr:rowOff>
    </xdr:to>
    <xdr:sp macro="" textlink="">
      <xdr:nvSpPr>
        <xdr:cNvPr id="250" name="円/楕円 249"/>
        <xdr:cNvSpPr/>
      </xdr:nvSpPr>
      <xdr:spPr>
        <a:xfrm>
          <a:off x="4584700" y="163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75023</xdr:rowOff>
    </xdr:from>
    <xdr:ext cx="599010" cy="259045"/>
    <xdr:sp macro="" textlink="">
      <xdr:nvSpPr>
        <xdr:cNvPr id="251" name="衛生費該当値テキスト"/>
        <xdr:cNvSpPr txBox="1"/>
      </xdr:nvSpPr>
      <xdr:spPr>
        <a:xfrm>
          <a:off x="4686300" y="1619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58409</xdr:rowOff>
    </xdr:from>
    <xdr:to>
      <xdr:col>5</xdr:col>
      <xdr:colOff>409575</xdr:colOff>
      <xdr:row>95</xdr:row>
      <xdr:rowOff>160009</xdr:rowOff>
    </xdr:to>
    <xdr:sp macro="" textlink="">
      <xdr:nvSpPr>
        <xdr:cNvPr id="252" name="円/楕円 251"/>
        <xdr:cNvSpPr/>
      </xdr:nvSpPr>
      <xdr:spPr>
        <a:xfrm>
          <a:off x="3746500" y="163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5086</xdr:rowOff>
    </xdr:from>
    <xdr:ext cx="599010" cy="259045"/>
    <xdr:sp macro="" textlink="">
      <xdr:nvSpPr>
        <xdr:cNvPr id="253" name="テキスト ボックス 252"/>
        <xdr:cNvSpPr txBox="1"/>
      </xdr:nvSpPr>
      <xdr:spPr>
        <a:xfrm>
          <a:off x="3497794" y="161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72811</xdr:rowOff>
    </xdr:from>
    <xdr:to>
      <xdr:col>4</xdr:col>
      <xdr:colOff>206375</xdr:colOff>
      <xdr:row>96</xdr:row>
      <xdr:rowOff>2961</xdr:rowOff>
    </xdr:to>
    <xdr:sp macro="" textlink="">
      <xdr:nvSpPr>
        <xdr:cNvPr id="254" name="円/楕円 253"/>
        <xdr:cNvSpPr/>
      </xdr:nvSpPr>
      <xdr:spPr>
        <a:xfrm>
          <a:off x="2857500" y="16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19488</xdr:rowOff>
    </xdr:from>
    <xdr:ext cx="599010" cy="259045"/>
    <xdr:sp macro="" textlink="">
      <xdr:nvSpPr>
        <xdr:cNvPr id="255" name="テキスト ボックス 254"/>
        <xdr:cNvSpPr txBox="1"/>
      </xdr:nvSpPr>
      <xdr:spPr>
        <a:xfrm>
          <a:off x="2608794" y="161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7038</xdr:rowOff>
    </xdr:from>
    <xdr:to>
      <xdr:col>3</xdr:col>
      <xdr:colOff>3175</xdr:colOff>
      <xdr:row>95</xdr:row>
      <xdr:rowOff>108638</xdr:rowOff>
    </xdr:to>
    <xdr:sp macro="" textlink="">
      <xdr:nvSpPr>
        <xdr:cNvPr id="256" name="円/楕円 255"/>
        <xdr:cNvSpPr/>
      </xdr:nvSpPr>
      <xdr:spPr>
        <a:xfrm>
          <a:off x="1968500" y="162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125165</xdr:rowOff>
    </xdr:from>
    <xdr:ext cx="599010" cy="259045"/>
    <xdr:sp macro="" textlink="">
      <xdr:nvSpPr>
        <xdr:cNvPr id="257" name="テキスト ボックス 256"/>
        <xdr:cNvSpPr txBox="1"/>
      </xdr:nvSpPr>
      <xdr:spPr>
        <a:xfrm>
          <a:off x="1719794" y="1607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159209</xdr:rowOff>
    </xdr:from>
    <xdr:to>
      <xdr:col>1</xdr:col>
      <xdr:colOff>485775</xdr:colOff>
      <xdr:row>95</xdr:row>
      <xdr:rowOff>89359</xdr:rowOff>
    </xdr:to>
    <xdr:sp macro="" textlink="">
      <xdr:nvSpPr>
        <xdr:cNvPr id="258" name="円/楕円 257"/>
        <xdr:cNvSpPr/>
      </xdr:nvSpPr>
      <xdr:spPr>
        <a:xfrm>
          <a:off x="1079500" y="162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105886</xdr:rowOff>
    </xdr:from>
    <xdr:ext cx="599010" cy="259045"/>
    <xdr:sp macro="" textlink="">
      <xdr:nvSpPr>
        <xdr:cNvPr id="259" name="テキスト ボックス 258"/>
        <xdr:cNvSpPr txBox="1"/>
      </xdr:nvSpPr>
      <xdr:spPr>
        <a:xfrm>
          <a:off x="830794" y="1605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14884</xdr:rowOff>
    </xdr:from>
    <xdr:to>
      <xdr:col>15</xdr:col>
      <xdr:colOff>180975</xdr:colOff>
      <xdr:row>38</xdr:row>
      <xdr:rowOff>104404</xdr:rowOff>
    </xdr:to>
    <xdr:cxnSp macro="">
      <xdr:nvCxnSpPr>
        <xdr:cNvPr id="286" name="直線コネクタ 285"/>
        <xdr:cNvCxnSpPr/>
      </xdr:nvCxnSpPr>
      <xdr:spPr>
        <a:xfrm>
          <a:off x="9639300" y="6529984"/>
          <a:ext cx="8382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xdr:rowOff>
    </xdr:from>
    <xdr:to>
      <xdr:col>14</xdr:col>
      <xdr:colOff>28575</xdr:colOff>
      <xdr:row>38</xdr:row>
      <xdr:rowOff>42956</xdr:rowOff>
    </xdr:to>
    <xdr:cxnSp macro="">
      <xdr:nvCxnSpPr>
        <xdr:cNvPr id="289" name="直線コネクタ 288"/>
        <xdr:cNvCxnSpPr/>
      </xdr:nvCxnSpPr>
      <xdr:spPr>
        <a:xfrm flipV="1">
          <a:off x="8750300" y="6529984"/>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42956</xdr:rowOff>
    </xdr:from>
    <xdr:to>
      <xdr:col>12</xdr:col>
      <xdr:colOff>511175</xdr:colOff>
      <xdr:row>38</xdr:row>
      <xdr:rowOff>91283</xdr:rowOff>
    </xdr:to>
    <xdr:cxnSp macro="">
      <xdr:nvCxnSpPr>
        <xdr:cNvPr id="292" name="直線コネクタ 291"/>
        <xdr:cNvCxnSpPr/>
      </xdr:nvCxnSpPr>
      <xdr:spPr>
        <a:xfrm flipV="1">
          <a:off x="7861300" y="6558056"/>
          <a:ext cx="889000" cy="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104861</xdr:rowOff>
    </xdr:from>
    <xdr:to>
      <xdr:col>11</xdr:col>
      <xdr:colOff>307975</xdr:colOff>
      <xdr:row>38</xdr:row>
      <xdr:rowOff>91283</xdr:rowOff>
    </xdr:to>
    <xdr:cxnSp macro="">
      <xdr:nvCxnSpPr>
        <xdr:cNvPr id="295" name="直線コネクタ 294"/>
        <xdr:cNvCxnSpPr/>
      </xdr:nvCxnSpPr>
      <xdr:spPr>
        <a:xfrm>
          <a:off x="6972300" y="6448511"/>
          <a:ext cx="889000" cy="15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53604</xdr:rowOff>
    </xdr:from>
    <xdr:to>
      <xdr:col>15</xdr:col>
      <xdr:colOff>231775</xdr:colOff>
      <xdr:row>38</xdr:row>
      <xdr:rowOff>155204</xdr:rowOff>
    </xdr:to>
    <xdr:sp macro="" textlink="">
      <xdr:nvSpPr>
        <xdr:cNvPr id="305" name="円/楕円 304"/>
        <xdr:cNvSpPr/>
      </xdr:nvSpPr>
      <xdr:spPr>
        <a:xfrm>
          <a:off x="10426700" y="65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135534</xdr:rowOff>
    </xdr:from>
    <xdr:to>
      <xdr:col>14</xdr:col>
      <xdr:colOff>79375</xdr:colOff>
      <xdr:row>38</xdr:row>
      <xdr:rowOff>65684</xdr:rowOff>
    </xdr:to>
    <xdr:sp macro="" textlink="">
      <xdr:nvSpPr>
        <xdr:cNvPr id="307" name="円/楕円 306"/>
        <xdr:cNvSpPr/>
      </xdr:nvSpPr>
      <xdr:spPr>
        <a:xfrm>
          <a:off x="9588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82211</xdr:rowOff>
    </xdr:from>
    <xdr:ext cx="469744" cy="259045"/>
    <xdr:sp macro="" textlink="">
      <xdr:nvSpPr>
        <xdr:cNvPr id="308" name="テキスト ボックス 307"/>
        <xdr:cNvSpPr txBox="1"/>
      </xdr:nvSpPr>
      <xdr:spPr>
        <a:xfrm>
          <a:off x="9404427" y="62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163606</xdr:rowOff>
    </xdr:from>
    <xdr:to>
      <xdr:col>12</xdr:col>
      <xdr:colOff>561975</xdr:colOff>
      <xdr:row>38</xdr:row>
      <xdr:rowOff>93756</xdr:rowOff>
    </xdr:to>
    <xdr:sp macro="" textlink="">
      <xdr:nvSpPr>
        <xdr:cNvPr id="309" name="円/楕円 308"/>
        <xdr:cNvSpPr/>
      </xdr:nvSpPr>
      <xdr:spPr>
        <a:xfrm>
          <a:off x="8699500" y="65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84883</xdr:rowOff>
    </xdr:from>
    <xdr:ext cx="469744" cy="259045"/>
    <xdr:sp macro="" textlink="">
      <xdr:nvSpPr>
        <xdr:cNvPr id="310" name="テキスト ボックス 309"/>
        <xdr:cNvSpPr txBox="1"/>
      </xdr:nvSpPr>
      <xdr:spPr>
        <a:xfrm>
          <a:off x="8515427" y="659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40483</xdr:rowOff>
    </xdr:from>
    <xdr:to>
      <xdr:col>11</xdr:col>
      <xdr:colOff>358775</xdr:colOff>
      <xdr:row>38</xdr:row>
      <xdr:rowOff>142083</xdr:rowOff>
    </xdr:to>
    <xdr:sp macro="" textlink="">
      <xdr:nvSpPr>
        <xdr:cNvPr id="311" name="円/楕円 310"/>
        <xdr:cNvSpPr/>
      </xdr:nvSpPr>
      <xdr:spPr>
        <a:xfrm>
          <a:off x="7810500" y="65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133210</xdr:rowOff>
    </xdr:from>
    <xdr:ext cx="469744" cy="259045"/>
    <xdr:sp macro="" textlink="">
      <xdr:nvSpPr>
        <xdr:cNvPr id="312" name="テキスト ボックス 311"/>
        <xdr:cNvSpPr txBox="1"/>
      </xdr:nvSpPr>
      <xdr:spPr>
        <a:xfrm>
          <a:off x="7626427" y="66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54061</xdr:rowOff>
    </xdr:from>
    <xdr:to>
      <xdr:col>10</xdr:col>
      <xdr:colOff>155575</xdr:colOff>
      <xdr:row>37</xdr:row>
      <xdr:rowOff>155661</xdr:rowOff>
    </xdr:to>
    <xdr:sp macro="" textlink="">
      <xdr:nvSpPr>
        <xdr:cNvPr id="313" name="円/楕円 312"/>
        <xdr:cNvSpPr/>
      </xdr:nvSpPr>
      <xdr:spPr>
        <a:xfrm>
          <a:off x="6921500" y="63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146788</xdr:rowOff>
    </xdr:from>
    <xdr:ext cx="469744" cy="259045"/>
    <xdr:sp macro="" textlink="">
      <xdr:nvSpPr>
        <xdr:cNvPr id="314" name="テキスト ボックス 313"/>
        <xdr:cNvSpPr txBox="1"/>
      </xdr:nvSpPr>
      <xdr:spPr>
        <a:xfrm>
          <a:off x="6737427" y="64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50249</xdr:rowOff>
    </xdr:from>
    <xdr:to>
      <xdr:col>15</xdr:col>
      <xdr:colOff>180975</xdr:colOff>
      <xdr:row>56</xdr:row>
      <xdr:rowOff>89374</xdr:rowOff>
    </xdr:to>
    <xdr:cxnSp macro="">
      <xdr:nvCxnSpPr>
        <xdr:cNvPr id="343" name="直線コネクタ 342"/>
        <xdr:cNvCxnSpPr/>
      </xdr:nvCxnSpPr>
      <xdr:spPr>
        <a:xfrm>
          <a:off x="9639300" y="9651449"/>
          <a:ext cx="838200" cy="3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129306</xdr:rowOff>
    </xdr:from>
    <xdr:to>
      <xdr:col>14</xdr:col>
      <xdr:colOff>28575</xdr:colOff>
      <xdr:row>56</xdr:row>
      <xdr:rowOff>50249</xdr:rowOff>
    </xdr:to>
    <xdr:cxnSp macro="">
      <xdr:nvCxnSpPr>
        <xdr:cNvPr id="346" name="直線コネクタ 345"/>
        <xdr:cNvCxnSpPr/>
      </xdr:nvCxnSpPr>
      <xdr:spPr>
        <a:xfrm>
          <a:off x="8750300" y="9559056"/>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129306</xdr:rowOff>
    </xdr:from>
    <xdr:to>
      <xdr:col>12</xdr:col>
      <xdr:colOff>511175</xdr:colOff>
      <xdr:row>56</xdr:row>
      <xdr:rowOff>64495</xdr:rowOff>
    </xdr:to>
    <xdr:cxnSp macro="">
      <xdr:nvCxnSpPr>
        <xdr:cNvPr id="349" name="直線コネクタ 348"/>
        <xdr:cNvCxnSpPr/>
      </xdr:nvCxnSpPr>
      <xdr:spPr>
        <a:xfrm flipV="1">
          <a:off x="7861300" y="9559056"/>
          <a:ext cx="889000" cy="10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64190</xdr:rowOff>
    </xdr:from>
    <xdr:to>
      <xdr:col>11</xdr:col>
      <xdr:colOff>307975</xdr:colOff>
      <xdr:row>56</xdr:row>
      <xdr:rowOff>64495</xdr:rowOff>
    </xdr:to>
    <xdr:cxnSp macro="">
      <xdr:nvCxnSpPr>
        <xdr:cNvPr id="352" name="直線コネクタ 351"/>
        <xdr:cNvCxnSpPr/>
      </xdr:nvCxnSpPr>
      <xdr:spPr>
        <a:xfrm>
          <a:off x="6972300" y="966539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38574</xdr:rowOff>
    </xdr:from>
    <xdr:to>
      <xdr:col>15</xdr:col>
      <xdr:colOff>231775</xdr:colOff>
      <xdr:row>56</xdr:row>
      <xdr:rowOff>140174</xdr:rowOff>
    </xdr:to>
    <xdr:sp macro="" textlink="">
      <xdr:nvSpPr>
        <xdr:cNvPr id="362" name="円/楕円 361"/>
        <xdr:cNvSpPr/>
      </xdr:nvSpPr>
      <xdr:spPr>
        <a:xfrm>
          <a:off x="10426700" y="96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61451</xdr:rowOff>
    </xdr:from>
    <xdr:ext cx="599010" cy="259045"/>
    <xdr:sp macro="" textlink="">
      <xdr:nvSpPr>
        <xdr:cNvPr id="363" name="農林水産業費該当値テキスト"/>
        <xdr:cNvSpPr txBox="1"/>
      </xdr:nvSpPr>
      <xdr:spPr>
        <a:xfrm>
          <a:off x="10528300" y="949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123,209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170899</xdr:rowOff>
    </xdr:from>
    <xdr:to>
      <xdr:col>14</xdr:col>
      <xdr:colOff>79375</xdr:colOff>
      <xdr:row>56</xdr:row>
      <xdr:rowOff>101049</xdr:rowOff>
    </xdr:to>
    <xdr:sp macro="" textlink="">
      <xdr:nvSpPr>
        <xdr:cNvPr id="364" name="円/楕円 363"/>
        <xdr:cNvSpPr/>
      </xdr:nvSpPr>
      <xdr:spPr>
        <a:xfrm>
          <a:off x="9588500" y="96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117576</xdr:rowOff>
    </xdr:from>
    <xdr:ext cx="599010" cy="259045"/>
    <xdr:sp macro="" textlink="">
      <xdr:nvSpPr>
        <xdr:cNvPr id="365" name="テキスト ボックス 364"/>
        <xdr:cNvSpPr txBox="1"/>
      </xdr:nvSpPr>
      <xdr:spPr>
        <a:xfrm>
          <a:off x="9339794" y="937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78506</xdr:rowOff>
    </xdr:from>
    <xdr:to>
      <xdr:col>12</xdr:col>
      <xdr:colOff>561975</xdr:colOff>
      <xdr:row>56</xdr:row>
      <xdr:rowOff>8656</xdr:rowOff>
    </xdr:to>
    <xdr:sp macro="" textlink="">
      <xdr:nvSpPr>
        <xdr:cNvPr id="366" name="円/楕円 365"/>
        <xdr:cNvSpPr/>
      </xdr:nvSpPr>
      <xdr:spPr>
        <a:xfrm>
          <a:off x="8699500" y="95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25183</xdr:rowOff>
    </xdr:from>
    <xdr:ext cx="599010" cy="259045"/>
    <xdr:sp macro="" textlink="">
      <xdr:nvSpPr>
        <xdr:cNvPr id="367" name="テキスト ボックス 366"/>
        <xdr:cNvSpPr txBox="1"/>
      </xdr:nvSpPr>
      <xdr:spPr>
        <a:xfrm>
          <a:off x="8450794" y="928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13695</xdr:rowOff>
    </xdr:from>
    <xdr:to>
      <xdr:col>11</xdr:col>
      <xdr:colOff>358775</xdr:colOff>
      <xdr:row>56</xdr:row>
      <xdr:rowOff>115295</xdr:rowOff>
    </xdr:to>
    <xdr:sp macro="" textlink="">
      <xdr:nvSpPr>
        <xdr:cNvPr id="368" name="円/楕円 367"/>
        <xdr:cNvSpPr/>
      </xdr:nvSpPr>
      <xdr:spPr>
        <a:xfrm>
          <a:off x="7810500" y="96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131822</xdr:rowOff>
    </xdr:from>
    <xdr:ext cx="599010" cy="259045"/>
    <xdr:sp macro="" textlink="">
      <xdr:nvSpPr>
        <xdr:cNvPr id="369" name="テキスト ボックス 368"/>
        <xdr:cNvSpPr txBox="1"/>
      </xdr:nvSpPr>
      <xdr:spPr>
        <a:xfrm>
          <a:off x="7561794" y="939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13390</xdr:rowOff>
    </xdr:from>
    <xdr:to>
      <xdr:col>10</xdr:col>
      <xdr:colOff>155575</xdr:colOff>
      <xdr:row>56</xdr:row>
      <xdr:rowOff>114990</xdr:rowOff>
    </xdr:to>
    <xdr:sp macro="" textlink="">
      <xdr:nvSpPr>
        <xdr:cNvPr id="370" name="円/楕円 369"/>
        <xdr:cNvSpPr/>
      </xdr:nvSpPr>
      <xdr:spPr>
        <a:xfrm>
          <a:off x="6921500" y="96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131517</xdr:rowOff>
    </xdr:from>
    <xdr:ext cx="599010" cy="259045"/>
    <xdr:sp macro="" textlink="">
      <xdr:nvSpPr>
        <xdr:cNvPr id="371" name="テキスト ボックス 370"/>
        <xdr:cNvSpPr txBox="1"/>
      </xdr:nvSpPr>
      <xdr:spPr>
        <a:xfrm>
          <a:off x="6672794" y="938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54115</xdr:rowOff>
    </xdr:from>
    <xdr:to>
      <xdr:col>15</xdr:col>
      <xdr:colOff>180975</xdr:colOff>
      <xdr:row>76</xdr:row>
      <xdr:rowOff>95872</xdr:rowOff>
    </xdr:to>
    <xdr:cxnSp macro="">
      <xdr:nvCxnSpPr>
        <xdr:cNvPr id="400" name="直線コネクタ 399"/>
        <xdr:cNvCxnSpPr/>
      </xdr:nvCxnSpPr>
      <xdr:spPr>
        <a:xfrm flipV="1">
          <a:off x="9639300" y="13084315"/>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95872</xdr:rowOff>
    </xdr:from>
    <xdr:to>
      <xdr:col>14</xdr:col>
      <xdr:colOff>28575</xdr:colOff>
      <xdr:row>76</xdr:row>
      <xdr:rowOff>104026</xdr:rowOff>
    </xdr:to>
    <xdr:cxnSp macro="">
      <xdr:nvCxnSpPr>
        <xdr:cNvPr id="403" name="直線コネクタ 402"/>
        <xdr:cNvCxnSpPr/>
      </xdr:nvCxnSpPr>
      <xdr:spPr>
        <a:xfrm flipV="1">
          <a:off x="8750300" y="13126072"/>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104026</xdr:rowOff>
    </xdr:from>
    <xdr:to>
      <xdr:col>12</xdr:col>
      <xdr:colOff>511175</xdr:colOff>
      <xdr:row>76</xdr:row>
      <xdr:rowOff>105817</xdr:rowOff>
    </xdr:to>
    <xdr:cxnSp macro="">
      <xdr:nvCxnSpPr>
        <xdr:cNvPr id="406" name="直線コネクタ 405"/>
        <xdr:cNvCxnSpPr/>
      </xdr:nvCxnSpPr>
      <xdr:spPr>
        <a:xfrm flipV="1">
          <a:off x="7861300" y="1313422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105817</xdr:rowOff>
    </xdr:from>
    <xdr:to>
      <xdr:col>11</xdr:col>
      <xdr:colOff>307975</xdr:colOff>
      <xdr:row>76</xdr:row>
      <xdr:rowOff>130823</xdr:rowOff>
    </xdr:to>
    <xdr:cxnSp macro="">
      <xdr:nvCxnSpPr>
        <xdr:cNvPr id="409" name="直線コネクタ 408"/>
        <xdr:cNvCxnSpPr/>
      </xdr:nvCxnSpPr>
      <xdr:spPr>
        <a:xfrm flipV="1">
          <a:off x="6972300" y="13136017"/>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3315</xdr:rowOff>
    </xdr:from>
    <xdr:to>
      <xdr:col>15</xdr:col>
      <xdr:colOff>231775</xdr:colOff>
      <xdr:row>76</xdr:row>
      <xdr:rowOff>104915</xdr:rowOff>
    </xdr:to>
    <xdr:sp macro="" textlink="">
      <xdr:nvSpPr>
        <xdr:cNvPr id="419" name="円/楕円 418"/>
        <xdr:cNvSpPr/>
      </xdr:nvSpPr>
      <xdr:spPr>
        <a:xfrm>
          <a:off x="10426700" y="130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26192</xdr:rowOff>
    </xdr:from>
    <xdr:ext cx="534377" cy="259045"/>
    <xdr:sp macro="" textlink="">
      <xdr:nvSpPr>
        <xdr:cNvPr id="420" name="商工費該当値テキスト"/>
        <xdr:cNvSpPr txBox="1"/>
      </xdr:nvSpPr>
      <xdr:spPr>
        <a:xfrm>
          <a:off x="10528300" y="128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45072</xdr:rowOff>
    </xdr:from>
    <xdr:to>
      <xdr:col>14</xdr:col>
      <xdr:colOff>79375</xdr:colOff>
      <xdr:row>76</xdr:row>
      <xdr:rowOff>146672</xdr:rowOff>
    </xdr:to>
    <xdr:sp macro="" textlink="">
      <xdr:nvSpPr>
        <xdr:cNvPr id="421" name="円/楕円 420"/>
        <xdr:cNvSpPr/>
      </xdr:nvSpPr>
      <xdr:spPr>
        <a:xfrm>
          <a:off x="9588500" y="130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163199</xdr:rowOff>
    </xdr:from>
    <xdr:ext cx="534377" cy="259045"/>
    <xdr:sp macro="" textlink="">
      <xdr:nvSpPr>
        <xdr:cNvPr id="422" name="テキスト ボックス 421"/>
        <xdr:cNvSpPr txBox="1"/>
      </xdr:nvSpPr>
      <xdr:spPr>
        <a:xfrm>
          <a:off x="9372111" y="128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53226</xdr:rowOff>
    </xdr:from>
    <xdr:to>
      <xdr:col>12</xdr:col>
      <xdr:colOff>561975</xdr:colOff>
      <xdr:row>76</xdr:row>
      <xdr:rowOff>154826</xdr:rowOff>
    </xdr:to>
    <xdr:sp macro="" textlink="">
      <xdr:nvSpPr>
        <xdr:cNvPr id="423" name="円/楕円 422"/>
        <xdr:cNvSpPr/>
      </xdr:nvSpPr>
      <xdr:spPr>
        <a:xfrm>
          <a:off x="8699500" y="130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171352</xdr:rowOff>
    </xdr:from>
    <xdr:ext cx="534377" cy="259045"/>
    <xdr:sp macro="" textlink="">
      <xdr:nvSpPr>
        <xdr:cNvPr id="424" name="テキスト ボックス 423"/>
        <xdr:cNvSpPr txBox="1"/>
      </xdr:nvSpPr>
      <xdr:spPr>
        <a:xfrm>
          <a:off x="8483111" y="128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55017</xdr:rowOff>
    </xdr:from>
    <xdr:to>
      <xdr:col>11</xdr:col>
      <xdr:colOff>358775</xdr:colOff>
      <xdr:row>76</xdr:row>
      <xdr:rowOff>156617</xdr:rowOff>
    </xdr:to>
    <xdr:sp macro="" textlink="">
      <xdr:nvSpPr>
        <xdr:cNvPr id="425" name="円/楕円 424"/>
        <xdr:cNvSpPr/>
      </xdr:nvSpPr>
      <xdr:spPr>
        <a:xfrm>
          <a:off x="7810500" y="130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1693</xdr:rowOff>
    </xdr:from>
    <xdr:ext cx="534377" cy="259045"/>
    <xdr:sp macro="" textlink="">
      <xdr:nvSpPr>
        <xdr:cNvPr id="426" name="テキスト ボックス 425"/>
        <xdr:cNvSpPr txBox="1"/>
      </xdr:nvSpPr>
      <xdr:spPr>
        <a:xfrm>
          <a:off x="7594111" y="128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80023</xdr:rowOff>
    </xdr:from>
    <xdr:to>
      <xdr:col>10</xdr:col>
      <xdr:colOff>155575</xdr:colOff>
      <xdr:row>77</xdr:row>
      <xdr:rowOff>10173</xdr:rowOff>
    </xdr:to>
    <xdr:sp macro="" textlink="">
      <xdr:nvSpPr>
        <xdr:cNvPr id="427" name="円/楕円 426"/>
        <xdr:cNvSpPr/>
      </xdr:nvSpPr>
      <xdr:spPr>
        <a:xfrm>
          <a:off x="6921500" y="131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26700</xdr:rowOff>
    </xdr:from>
    <xdr:ext cx="534377" cy="259045"/>
    <xdr:sp macro="" textlink="">
      <xdr:nvSpPr>
        <xdr:cNvPr id="428" name="テキスト ボックス 427"/>
        <xdr:cNvSpPr txBox="1"/>
      </xdr:nvSpPr>
      <xdr:spPr>
        <a:xfrm>
          <a:off x="6705111" y="128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143624</xdr:rowOff>
    </xdr:from>
    <xdr:to>
      <xdr:col>15</xdr:col>
      <xdr:colOff>180975</xdr:colOff>
      <xdr:row>92</xdr:row>
      <xdr:rowOff>103848</xdr:rowOff>
    </xdr:to>
    <xdr:cxnSp macro="">
      <xdr:nvCxnSpPr>
        <xdr:cNvPr id="457" name="直線コネクタ 456"/>
        <xdr:cNvCxnSpPr/>
      </xdr:nvCxnSpPr>
      <xdr:spPr>
        <a:xfrm>
          <a:off x="9639300" y="15745574"/>
          <a:ext cx="8382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16035</xdr:rowOff>
    </xdr:from>
    <xdr:to>
      <xdr:col>14</xdr:col>
      <xdr:colOff>28575</xdr:colOff>
      <xdr:row>91</xdr:row>
      <xdr:rowOff>143624</xdr:rowOff>
    </xdr:to>
    <xdr:cxnSp macro="">
      <xdr:nvCxnSpPr>
        <xdr:cNvPr id="460" name="直線コネクタ 459"/>
        <xdr:cNvCxnSpPr/>
      </xdr:nvCxnSpPr>
      <xdr:spPr>
        <a:xfrm>
          <a:off x="8750300" y="15617985"/>
          <a:ext cx="889000" cy="1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16035</xdr:rowOff>
    </xdr:from>
    <xdr:to>
      <xdr:col>12</xdr:col>
      <xdr:colOff>511175</xdr:colOff>
      <xdr:row>92</xdr:row>
      <xdr:rowOff>123850</xdr:rowOff>
    </xdr:to>
    <xdr:cxnSp macro="">
      <xdr:nvCxnSpPr>
        <xdr:cNvPr id="463" name="直線コネクタ 462"/>
        <xdr:cNvCxnSpPr/>
      </xdr:nvCxnSpPr>
      <xdr:spPr>
        <a:xfrm flipV="1">
          <a:off x="7861300" y="15617985"/>
          <a:ext cx="889000" cy="27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142466</xdr:rowOff>
    </xdr:from>
    <xdr:to>
      <xdr:col>11</xdr:col>
      <xdr:colOff>307975</xdr:colOff>
      <xdr:row>92</xdr:row>
      <xdr:rowOff>123850</xdr:rowOff>
    </xdr:to>
    <xdr:cxnSp macro="">
      <xdr:nvCxnSpPr>
        <xdr:cNvPr id="466" name="直線コネクタ 465"/>
        <xdr:cNvCxnSpPr/>
      </xdr:nvCxnSpPr>
      <xdr:spPr>
        <a:xfrm>
          <a:off x="6972300" y="15744416"/>
          <a:ext cx="889000" cy="1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53048</xdr:rowOff>
    </xdr:from>
    <xdr:to>
      <xdr:col>15</xdr:col>
      <xdr:colOff>231775</xdr:colOff>
      <xdr:row>92</xdr:row>
      <xdr:rowOff>154648</xdr:rowOff>
    </xdr:to>
    <xdr:sp macro="" textlink="">
      <xdr:nvSpPr>
        <xdr:cNvPr id="476" name="円/楕円 475"/>
        <xdr:cNvSpPr/>
      </xdr:nvSpPr>
      <xdr:spPr>
        <a:xfrm>
          <a:off x="10426700" y="158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75925</xdr:rowOff>
    </xdr:from>
    <xdr:ext cx="599010" cy="259045"/>
    <xdr:sp macro="" textlink="">
      <xdr:nvSpPr>
        <xdr:cNvPr id="477" name="土木費該当値テキスト"/>
        <xdr:cNvSpPr txBox="1"/>
      </xdr:nvSpPr>
      <xdr:spPr>
        <a:xfrm>
          <a:off x="10528300" y="156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149,705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92824</xdr:rowOff>
    </xdr:from>
    <xdr:to>
      <xdr:col>14</xdr:col>
      <xdr:colOff>79375</xdr:colOff>
      <xdr:row>92</xdr:row>
      <xdr:rowOff>22974</xdr:rowOff>
    </xdr:to>
    <xdr:sp macro="" textlink="">
      <xdr:nvSpPr>
        <xdr:cNvPr id="478" name="円/楕円 477"/>
        <xdr:cNvSpPr/>
      </xdr:nvSpPr>
      <xdr:spPr>
        <a:xfrm>
          <a:off x="9588500" y="156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39501</xdr:rowOff>
    </xdr:from>
    <xdr:ext cx="599010" cy="259045"/>
    <xdr:sp macro="" textlink="">
      <xdr:nvSpPr>
        <xdr:cNvPr id="479" name="テキスト ボックス 478"/>
        <xdr:cNvSpPr txBox="1"/>
      </xdr:nvSpPr>
      <xdr:spPr>
        <a:xfrm>
          <a:off x="9339794" y="1547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166,985</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136685</xdr:rowOff>
    </xdr:from>
    <xdr:to>
      <xdr:col>12</xdr:col>
      <xdr:colOff>561975</xdr:colOff>
      <xdr:row>91</xdr:row>
      <xdr:rowOff>66835</xdr:rowOff>
    </xdr:to>
    <xdr:sp macro="" textlink="">
      <xdr:nvSpPr>
        <xdr:cNvPr id="480" name="円/楕円 479"/>
        <xdr:cNvSpPr/>
      </xdr:nvSpPr>
      <xdr:spPr>
        <a:xfrm>
          <a:off x="8699500" y="155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83362</xdr:rowOff>
    </xdr:from>
    <xdr:ext cx="599010" cy="259045"/>
    <xdr:sp macro="" textlink="">
      <xdr:nvSpPr>
        <xdr:cNvPr id="481" name="テキスト ボックス 480"/>
        <xdr:cNvSpPr txBox="1"/>
      </xdr:nvSpPr>
      <xdr:spPr>
        <a:xfrm>
          <a:off x="8450794" y="1534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183,729</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73050</xdr:rowOff>
    </xdr:from>
    <xdr:to>
      <xdr:col>11</xdr:col>
      <xdr:colOff>358775</xdr:colOff>
      <xdr:row>93</xdr:row>
      <xdr:rowOff>3200</xdr:rowOff>
    </xdr:to>
    <xdr:sp macro="" textlink="">
      <xdr:nvSpPr>
        <xdr:cNvPr id="482" name="円/楕円 481"/>
        <xdr:cNvSpPr/>
      </xdr:nvSpPr>
      <xdr:spPr>
        <a:xfrm>
          <a:off x="7810500" y="158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19727</xdr:rowOff>
    </xdr:from>
    <xdr:ext cx="599010" cy="259045"/>
    <xdr:sp macro="" textlink="">
      <xdr:nvSpPr>
        <xdr:cNvPr id="483" name="テキスト ボックス 482"/>
        <xdr:cNvSpPr txBox="1"/>
      </xdr:nvSpPr>
      <xdr:spPr>
        <a:xfrm>
          <a:off x="7561794" y="1562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147,080</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91666</xdr:rowOff>
    </xdr:from>
    <xdr:to>
      <xdr:col>10</xdr:col>
      <xdr:colOff>155575</xdr:colOff>
      <xdr:row>92</xdr:row>
      <xdr:rowOff>21816</xdr:rowOff>
    </xdr:to>
    <xdr:sp macro="" textlink="">
      <xdr:nvSpPr>
        <xdr:cNvPr id="484" name="円/楕円 483"/>
        <xdr:cNvSpPr/>
      </xdr:nvSpPr>
      <xdr:spPr>
        <a:xfrm>
          <a:off x="6921500" y="156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38343</xdr:rowOff>
    </xdr:from>
    <xdr:ext cx="599010" cy="259045"/>
    <xdr:sp macro="" textlink="">
      <xdr:nvSpPr>
        <xdr:cNvPr id="485" name="テキスト ボックス 484"/>
        <xdr:cNvSpPr txBox="1"/>
      </xdr:nvSpPr>
      <xdr:spPr>
        <a:xfrm>
          <a:off x="6672794" y="1546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119256</xdr:rowOff>
    </xdr:from>
    <xdr:to>
      <xdr:col>23</xdr:col>
      <xdr:colOff>517525</xdr:colOff>
      <xdr:row>37</xdr:row>
      <xdr:rowOff>16287</xdr:rowOff>
    </xdr:to>
    <xdr:cxnSp macro="">
      <xdr:nvCxnSpPr>
        <xdr:cNvPr id="514" name="直線コネクタ 513"/>
        <xdr:cNvCxnSpPr/>
      </xdr:nvCxnSpPr>
      <xdr:spPr>
        <a:xfrm flipV="1">
          <a:off x="15481300" y="6291456"/>
          <a:ext cx="8382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16287</xdr:rowOff>
    </xdr:from>
    <xdr:to>
      <xdr:col>22</xdr:col>
      <xdr:colOff>365125</xdr:colOff>
      <xdr:row>37</xdr:row>
      <xdr:rowOff>75440</xdr:rowOff>
    </xdr:to>
    <xdr:cxnSp macro="">
      <xdr:nvCxnSpPr>
        <xdr:cNvPr id="517" name="直線コネクタ 516"/>
        <xdr:cNvCxnSpPr/>
      </xdr:nvCxnSpPr>
      <xdr:spPr>
        <a:xfrm flipV="1">
          <a:off x="14592300" y="6359937"/>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75440</xdr:rowOff>
    </xdr:from>
    <xdr:to>
      <xdr:col>21</xdr:col>
      <xdr:colOff>161925</xdr:colOff>
      <xdr:row>37</xdr:row>
      <xdr:rowOff>116185</xdr:rowOff>
    </xdr:to>
    <xdr:cxnSp macro="">
      <xdr:nvCxnSpPr>
        <xdr:cNvPr id="520" name="直線コネクタ 519"/>
        <xdr:cNvCxnSpPr/>
      </xdr:nvCxnSpPr>
      <xdr:spPr>
        <a:xfrm flipV="1">
          <a:off x="13703300" y="6419090"/>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116185</xdr:rowOff>
    </xdr:from>
    <xdr:to>
      <xdr:col>19</xdr:col>
      <xdr:colOff>644525</xdr:colOff>
      <xdr:row>37</xdr:row>
      <xdr:rowOff>141666</xdr:rowOff>
    </xdr:to>
    <xdr:cxnSp macro="">
      <xdr:nvCxnSpPr>
        <xdr:cNvPr id="523" name="直線コネクタ 522"/>
        <xdr:cNvCxnSpPr/>
      </xdr:nvCxnSpPr>
      <xdr:spPr>
        <a:xfrm flipV="1">
          <a:off x="12814300" y="6459835"/>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68456</xdr:rowOff>
    </xdr:from>
    <xdr:to>
      <xdr:col>23</xdr:col>
      <xdr:colOff>568325</xdr:colOff>
      <xdr:row>36</xdr:row>
      <xdr:rowOff>170056</xdr:rowOff>
    </xdr:to>
    <xdr:sp macro="" textlink="">
      <xdr:nvSpPr>
        <xdr:cNvPr id="533" name="円/楕円 532"/>
        <xdr:cNvSpPr/>
      </xdr:nvSpPr>
      <xdr:spPr>
        <a:xfrm>
          <a:off x="16268700" y="62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91333</xdr:rowOff>
    </xdr:from>
    <xdr:ext cx="534377" cy="259045"/>
    <xdr:sp macro="" textlink="">
      <xdr:nvSpPr>
        <xdr:cNvPr id="534" name="消防費該当値テキスト"/>
        <xdr:cNvSpPr txBox="1"/>
      </xdr:nvSpPr>
      <xdr:spPr>
        <a:xfrm>
          <a:off x="16370300" y="60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136937</xdr:rowOff>
    </xdr:from>
    <xdr:to>
      <xdr:col>22</xdr:col>
      <xdr:colOff>415925</xdr:colOff>
      <xdr:row>37</xdr:row>
      <xdr:rowOff>67087</xdr:rowOff>
    </xdr:to>
    <xdr:sp macro="" textlink="">
      <xdr:nvSpPr>
        <xdr:cNvPr id="535" name="円/楕円 534"/>
        <xdr:cNvSpPr/>
      </xdr:nvSpPr>
      <xdr:spPr>
        <a:xfrm>
          <a:off x="15430500" y="63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83614</xdr:rowOff>
    </xdr:from>
    <xdr:ext cx="534377" cy="259045"/>
    <xdr:sp macro="" textlink="">
      <xdr:nvSpPr>
        <xdr:cNvPr id="536" name="テキスト ボックス 535"/>
        <xdr:cNvSpPr txBox="1"/>
      </xdr:nvSpPr>
      <xdr:spPr>
        <a:xfrm>
          <a:off x="15214111" y="60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24640</xdr:rowOff>
    </xdr:from>
    <xdr:to>
      <xdr:col>21</xdr:col>
      <xdr:colOff>212725</xdr:colOff>
      <xdr:row>37</xdr:row>
      <xdr:rowOff>126240</xdr:rowOff>
    </xdr:to>
    <xdr:sp macro="" textlink="">
      <xdr:nvSpPr>
        <xdr:cNvPr id="537" name="円/楕円 536"/>
        <xdr:cNvSpPr/>
      </xdr:nvSpPr>
      <xdr:spPr>
        <a:xfrm>
          <a:off x="14541500" y="6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142767</xdr:rowOff>
    </xdr:from>
    <xdr:ext cx="534377" cy="259045"/>
    <xdr:sp macro="" textlink="">
      <xdr:nvSpPr>
        <xdr:cNvPr id="538" name="テキスト ボックス 537"/>
        <xdr:cNvSpPr txBox="1"/>
      </xdr:nvSpPr>
      <xdr:spPr>
        <a:xfrm>
          <a:off x="14325111" y="61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65385</xdr:rowOff>
    </xdr:from>
    <xdr:to>
      <xdr:col>20</xdr:col>
      <xdr:colOff>9525</xdr:colOff>
      <xdr:row>37</xdr:row>
      <xdr:rowOff>166985</xdr:rowOff>
    </xdr:to>
    <xdr:sp macro="" textlink="">
      <xdr:nvSpPr>
        <xdr:cNvPr id="539" name="円/楕円 538"/>
        <xdr:cNvSpPr/>
      </xdr:nvSpPr>
      <xdr:spPr>
        <a:xfrm>
          <a:off x="13652500" y="64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12062</xdr:rowOff>
    </xdr:from>
    <xdr:ext cx="534377" cy="259045"/>
    <xdr:sp macro="" textlink="">
      <xdr:nvSpPr>
        <xdr:cNvPr id="540" name="テキスト ボックス 539"/>
        <xdr:cNvSpPr txBox="1"/>
      </xdr:nvSpPr>
      <xdr:spPr>
        <a:xfrm>
          <a:off x="13436111" y="61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90866</xdr:rowOff>
    </xdr:from>
    <xdr:to>
      <xdr:col>18</xdr:col>
      <xdr:colOff>492125</xdr:colOff>
      <xdr:row>38</xdr:row>
      <xdr:rowOff>21016</xdr:rowOff>
    </xdr:to>
    <xdr:sp macro="" textlink="">
      <xdr:nvSpPr>
        <xdr:cNvPr id="541" name="円/楕円 540"/>
        <xdr:cNvSpPr/>
      </xdr:nvSpPr>
      <xdr:spPr>
        <a:xfrm>
          <a:off x="12763500" y="64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12143</xdr:rowOff>
    </xdr:from>
    <xdr:ext cx="534377" cy="259045"/>
    <xdr:sp macro="" textlink="">
      <xdr:nvSpPr>
        <xdr:cNvPr id="542" name="テキスト ボックス 541"/>
        <xdr:cNvSpPr txBox="1"/>
      </xdr:nvSpPr>
      <xdr:spPr>
        <a:xfrm>
          <a:off x="12547111" y="65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128608</xdr:rowOff>
    </xdr:from>
    <xdr:to>
      <xdr:col>23</xdr:col>
      <xdr:colOff>517525</xdr:colOff>
      <xdr:row>55</xdr:row>
      <xdr:rowOff>98223</xdr:rowOff>
    </xdr:to>
    <xdr:cxnSp macro="">
      <xdr:nvCxnSpPr>
        <xdr:cNvPr id="569" name="直線コネクタ 568"/>
        <xdr:cNvCxnSpPr/>
      </xdr:nvCxnSpPr>
      <xdr:spPr>
        <a:xfrm>
          <a:off x="15481300" y="9215458"/>
          <a:ext cx="838200" cy="3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128608</xdr:rowOff>
    </xdr:from>
    <xdr:to>
      <xdr:col>22</xdr:col>
      <xdr:colOff>365125</xdr:colOff>
      <xdr:row>56</xdr:row>
      <xdr:rowOff>29121</xdr:rowOff>
    </xdr:to>
    <xdr:cxnSp macro="">
      <xdr:nvCxnSpPr>
        <xdr:cNvPr id="572" name="直線コネクタ 571"/>
        <xdr:cNvCxnSpPr/>
      </xdr:nvCxnSpPr>
      <xdr:spPr>
        <a:xfrm flipV="1">
          <a:off x="14592300" y="9215458"/>
          <a:ext cx="889000" cy="4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2060</xdr:rowOff>
    </xdr:from>
    <xdr:to>
      <xdr:col>21</xdr:col>
      <xdr:colOff>161925</xdr:colOff>
      <xdr:row>56</xdr:row>
      <xdr:rowOff>29121</xdr:rowOff>
    </xdr:to>
    <xdr:cxnSp macro="">
      <xdr:nvCxnSpPr>
        <xdr:cNvPr id="575" name="直線コネクタ 574"/>
        <xdr:cNvCxnSpPr/>
      </xdr:nvCxnSpPr>
      <xdr:spPr>
        <a:xfrm>
          <a:off x="13703300" y="9088910"/>
          <a:ext cx="889000" cy="5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2060</xdr:rowOff>
    </xdr:from>
    <xdr:to>
      <xdr:col>19</xdr:col>
      <xdr:colOff>644525</xdr:colOff>
      <xdr:row>56</xdr:row>
      <xdr:rowOff>92187</xdr:rowOff>
    </xdr:to>
    <xdr:cxnSp macro="">
      <xdr:nvCxnSpPr>
        <xdr:cNvPr id="578" name="直線コネクタ 577"/>
        <xdr:cNvCxnSpPr/>
      </xdr:nvCxnSpPr>
      <xdr:spPr>
        <a:xfrm flipV="1">
          <a:off x="12814300" y="9088910"/>
          <a:ext cx="889000" cy="60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47423</xdr:rowOff>
    </xdr:from>
    <xdr:to>
      <xdr:col>23</xdr:col>
      <xdr:colOff>568325</xdr:colOff>
      <xdr:row>55</xdr:row>
      <xdr:rowOff>149023</xdr:rowOff>
    </xdr:to>
    <xdr:sp macro="" textlink="">
      <xdr:nvSpPr>
        <xdr:cNvPr id="588" name="円/楕円 587"/>
        <xdr:cNvSpPr/>
      </xdr:nvSpPr>
      <xdr:spPr>
        <a:xfrm>
          <a:off x="16268700" y="9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70300</xdr:rowOff>
    </xdr:from>
    <xdr:ext cx="599010" cy="259045"/>
    <xdr:sp macro="" textlink="">
      <xdr:nvSpPr>
        <xdr:cNvPr id="589" name="教育費該当値テキスト"/>
        <xdr:cNvSpPr txBox="1"/>
      </xdr:nvSpPr>
      <xdr:spPr>
        <a:xfrm>
          <a:off x="16370300" y="93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77808</xdr:rowOff>
    </xdr:from>
    <xdr:to>
      <xdr:col>22</xdr:col>
      <xdr:colOff>415925</xdr:colOff>
      <xdr:row>54</xdr:row>
      <xdr:rowOff>7958</xdr:rowOff>
    </xdr:to>
    <xdr:sp macro="" textlink="">
      <xdr:nvSpPr>
        <xdr:cNvPr id="590" name="円/楕円 589"/>
        <xdr:cNvSpPr/>
      </xdr:nvSpPr>
      <xdr:spPr>
        <a:xfrm>
          <a:off x="15430500" y="91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24485</xdr:rowOff>
    </xdr:from>
    <xdr:ext cx="599010" cy="259045"/>
    <xdr:sp macro="" textlink="">
      <xdr:nvSpPr>
        <xdr:cNvPr id="591" name="テキスト ボックス 590"/>
        <xdr:cNvSpPr txBox="1"/>
      </xdr:nvSpPr>
      <xdr:spPr>
        <a:xfrm>
          <a:off x="15181794" y="893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149771</xdr:rowOff>
    </xdr:from>
    <xdr:to>
      <xdr:col>21</xdr:col>
      <xdr:colOff>212725</xdr:colOff>
      <xdr:row>56</xdr:row>
      <xdr:rowOff>79921</xdr:rowOff>
    </xdr:to>
    <xdr:sp macro="" textlink="">
      <xdr:nvSpPr>
        <xdr:cNvPr id="592" name="円/楕円 591"/>
        <xdr:cNvSpPr/>
      </xdr:nvSpPr>
      <xdr:spPr>
        <a:xfrm>
          <a:off x="14541500" y="95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96448</xdr:rowOff>
    </xdr:from>
    <xdr:ext cx="534377" cy="259045"/>
    <xdr:sp macro="" textlink="">
      <xdr:nvSpPr>
        <xdr:cNvPr id="593" name="テキスト ボックス 592"/>
        <xdr:cNvSpPr txBox="1"/>
      </xdr:nvSpPr>
      <xdr:spPr>
        <a:xfrm>
          <a:off x="14325111" y="93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99,186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122710</xdr:rowOff>
    </xdr:from>
    <xdr:to>
      <xdr:col>20</xdr:col>
      <xdr:colOff>9525</xdr:colOff>
      <xdr:row>53</xdr:row>
      <xdr:rowOff>52860</xdr:rowOff>
    </xdr:to>
    <xdr:sp macro="" textlink="">
      <xdr:nvSpPr>
        <xdr:cNvPr id="594" name="円/楕円 593"/>
        <xdr:cNvSpPr/>
      </xdr:nvSpPr>
      <xdr:spPr>
        <a:xfrm>
          <a:off x="13652500" y="90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69387</xdr:rowOff>
    </xdr:from>
    <xdr:ext cx="599010" cy="259045"/>
    <xdr:sp macro="" textlink="">
      <xdr:nvSpPr>
        <xdr:cNvPr id="595" name="テキスト ボックス 594"/>
        <xdr:cNvSpPr txBox="1"/>
      </xdr:nvSpPr>
      <xdr:spPr>
        <a:xfrm>
          <a:off x="13403794" y="881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217,605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41387</xdr:rowOff>
    </xdr:from>
    <xdr:to>
      <xdr:col>18</xdr:col>
      <xdr:colOff>492125</xdr:colOff>
      <xdr:row>56</xdr:row>
      <xdr:rowOff>142987</xdr:rowOff>
    </xdr:to>
    <xdr:sp macro="" textlink="">
      <xdr:nvSpPr>
        <xdr:cNvPr id="596" name="円/楕円 595"/>
        <xdr:cNvSpPr/>
      </xdr:nvSpPr>
      <xdr:spPr>
        <a:xfrm>
          <a:off x="12763500" y="96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134114</xdr:rowOff>
    </xdr:from>
    <xdr:ext cx="534377" cy="259045"/>
    <xdr:sp macro="" textlink="">
      <xdr:nvSpPr>
        <xdr:cNvPr id="597" name="テキスト ボックス 596"/>
        <xdr:cNvSpPr txBox="1"/>
      </xdr:nvSpPr>
      <xdr:spPr>
        <a:xfrm>
          <a:off x="12547111" y="97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131539</xdr:rowOff>
    </xdr:from>
    <xdr:to>
      <xdr:col>23</xdr:col>
      <xdr:colOff>517525</xdr:colOff>
      <xdr:row>78</xdr:row>
      <xdr:rowOff>139672</xdr:rowOff>
    </xdr:to>
    <xdr:cxnSp macro="">
      <xdr:nvCxnSpPr>
        <xdr:cNvPr id="624" name="直線コネクタ 623"/>
        <xdr:cNvCxnSpPr/>
      </xdr:nvCxnSpPr>
      <xdr:spPr>
        <a:xfrm flipV="1">
          <a:off x="15481300" y="13504639"/>
          <a:ext cx="8382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139590</xdr:rowOff>
    </xdr:from>
    <xdr:to>
      <xdr:col>22</xdr:col>
      <xdr:colOff>365125</xdr:colOff>
      <xdr:row>78</xdr:row>
      <xdr:rowOff>139672</xdr:rowOff>
    </xdr:to>
    <xdr:cxnSp macro="">
      <xdr:nvCxnSpPr>
        <xdr:cNvPr id="627" name="直線コネクタ 626"/>
        <xdr:cNvCxnSpPr/>
      </xdr:nvCxnSpPr>
      <xdr:spPr>
        <a:xfrm>
          <a:off x="14592300" y="13512690"/>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136559</xdr:rowOff>
    </xdr:from>
    <xdr:to>
      <xdr:col>21</xdr:col>
      <xdr:colOff>161925</xdr:colOff>
      <xdr:row>78</xdr:row>
      <xdr:rowOff>139590</xdr:rowOff>
    </xdr:to>
    <xdr:cxnSp macro="">
      <xdr:nvCxnSpPr>
        <xdr:cNvPr id="630" name="直線コネクタ 629"/>
        <xdr:cNvCxnSpPr/>
      </xdr:nvCxnSpPr>
      <xdr:spPr>
        <a:xfrm>
          <a:off x="13703300" y="13509659"/>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121165</xdr:rowOff>
    </xdr:from>
    <xdr:to>
      <xdr:col>19</xdr:col>
      <xdr:colOff>644525</xdr:colOff>
      <xdr:row>78</xdr:row>
      <xdr:rowOff>136559</xdr:rowOff>
    </xdr:to>
    <xdr:cxnSp macro="">
      <xdr:nvCxnSpPr>
        <xdr:cNvPr id="633" name="直線コネクタ 632"/>
        <xdr:cNvCxnSpPr/>
      </xdr:nvCxnSpPr>
      <xdr:spPr>
        <a:xfrm>
          <a:off x="12814300" y="13494265"/>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80739</xdr:rowOff>
    </xdr:from>
    <xdr:to>
      <xdr:col>23</xdr:col>
      <xdr:colOff>568325</xdr:colOff>
      <xdr:row>79</xdr:row>
      <xdr:rowOff>10889</xdr:rowOff>
    </xdr:to>
    <xdr:sp macro="" textlink="">
      <xdr:nvSpPr>
        <xdr:cNvPr id="643" name="円/楕円 642"/>
        <xdr:cNvSpPr/>
      </xdr:nvSpPr>
      <xdr:spPr>
        <a:xfrm>
          <a:off x="16268700" y="134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88872</xdr:rowOff>
    </xdr:from>
    <xdr:to>
      <xdr:col>22</xdr:col>
      <xdr:colOff>415925</xdr:colOff>
      <xdr:row>79</xdr:row>
      <xdr:rowOff>19022</xdr:rowOff>
    </xdr:to>
    <xdr:sp macro="" textlink="">
      <xdr:nvSpPr>
        <xdr:cNvPr id="645" name="円/楕円 644"/>
        <xdr:cNvSpPr/>
      </xdr:nvSpPr>
      <xdr:spPr>
        <a:xfrm>
          <a:off x="15430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10149</xdr:rowOff>
    </xdr:from>
    <xdr:ext cx="249299" cy="259045"/>
    <xdr:sp macro="" textlink="">
      <xdr:nvSpPr>
        <xdr:cNvPr id="646" name="テキスト ボックス 645"/>
        <xdr:cNvSpPr txBox="1"/>
      </xdr:nvSpPr>
      <xdr:spPr>
        <a:xfrm>
          <a:off x="15356649" y="13554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88790</xdr:rowOff>
    </xdr:from>
    <xdr:to>
      <xdr:col>21</xdr:col>
      <xdr:colOff>212725</xdr:colOff>
      <xdr:row>79</xdr:row>
      <xdr:rowOff>18940</xdr:rowOff>
    </xdr:to>
    <xdr:sp macro="" textlink="">
      <xdr:nvSpPr>
        <xdr:cNvPr id="647" name="円/楕円 646"/>
        <xdr:cNvSpPr/>
      </xdr:nvSpPr>
      <xdr:spPr>
        <a:xfrm>
          <a:off x="14541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10067</xdr:rowOff>
    </xdr:from>
    <xdr:ext cx="313932" cy="259045"/>
    <xdr:sp macro="" textlink="">
      <xdr:nvSpPr>
        <xdr:cNvPr id="648" name="テキスト ボックス 647"/>
        <xdr:cNvSpPr txBox="1"/>
      </xdr:nvSpPr>
      <xdr:spPr>
        <a:xfrm>
          <a:off x="14435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85759</xdr:rowOff>
    </xdr:from>
    <xdr:to>
      <xdr:col>20</xdr:col>
      <xdr:colOff>9525</xdr:colOff>
      <xdr:row>79</xdr:row>
      <xdr:rowOff>15909</xdr:rowOff>
    </xdr:to>
    <xdr:sp macro="" textlink="">
      <xdr:nvSpPr>
        <xdr:cNvPr id="649" name="円/楕円 648"/>
        <xdr:cNvSpPr/>
      </xdr:nvSpPr>
      <xdr:spPr>
        <a:xfrm>
          <a:off x="13652500" y="134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7036</xdr:rowOff>
    </xdr:from>
    <xdr:ext cx="378565" cy="259045"/>
    <xdr:sp macro="" textlink="">
      <xdr:nvSpPr>
        <xdr:cNvPr id="650" name="テキスト ボックス 649"/>
        <xdr:cNvSpPr txBox="1"/>
      </xdr:nvSpPr>
      <xdr:spPr>
        <a:xfrm>
          <a:off x="13514017" y="1355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70365</xdr:rowOff>
    </xdr:from>
    <xdr:to>
      <xdr:col>18</xdr:col>
      <xdr:colOff>492125</xdr:colOff>
      <xdr:row>79</xdr:row>
      <xdr:rowOff>515</xdr:rowOff>
    </xdr:to>
    <xdr:sp macro="" textlink="">
      <xdr:nvSpPr>
        <xdr:cNvPr id="651" name="円/楕円 650"/>
        <xdr:cNvSpPr/>
      </xdr:nvSpPr>
      <xdr:spPr>
        <a:xfrm>
          <a:off x="12763500" y="134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163092</xdr:rowOff>
    </xdr:from>
    <xdr:ext cx="469744" cy="259045"/>
    <xdr:sp macro="" textlink="">
      <xdr:nvSpPr>
        <xdr:cNvPr id="652" name="テキスト ボックス 651"/>
        <xdr:cNvSpPr txBox="1"/>
      </xdr:nvSpPr>
      <xdr:spPr>
        <a:xfrm>
          <a:off x="12579427" y="135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104414</xdr:rowOff>
    </xdr:from>
    <xdr:to>
      <xdr:col>23</xdr:col>
      <xdr:colOff>517525</xdr:colOff>
      <xdr:row>94</xdr:row>
      <xdr:rowOff>143404</xdr:rowOff>
    </xdr:to>
    <xdr:cxnSp macro="">
      <xdr:nvCxnSpPr>
        <xdr:cNvPr id="679" name="直線コネクタ 678"/>
        <xdr:cNvCxnSpPr/>
      </xdr:nvCxnSpPr>
      <xdr:spPr>
        <a:xfrm>
          <a:off x="15481300" y="16220714"/>
          <a:ext cx="8382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104414</xdr:rowOff>
    </xdr:from>
    <xdr:to>
      <xdr:col>22</xdr:col>
      <xdr:colOff>365125</xdr:colOff>
      <xdr:row>94</xdr:row>
      <xdr:rowOff>168179</xdr:rowOff>
    </xdr:to>
    <xdr:cxnSp macro="">
      <xdr:nvCxnSpPr>
        <xdr:cNvPr id="682" name="直線コネクタ 681"/>
        <xdr:cNvCxnSpPr/>
      </xdr:nvCxnSpPr>
      <xdr:spPr>
        <a:xfrm flipV="1">
          <a:off x="14592300" y="16220714"/>
          <a:ext cx="889000" cy="6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121901</xdr:rowOff>
    </xdr:from>
    <xdr:to>
      <xdr:col>21</xdr:col>
      <xdr:colOff>161925</xdr:colOff>
      <xdr:row>94</xdr:row>
      <xdr:rowOff>168179</xdr:rowOff>
    </xdr:to>
    <xdr:cxnSp macro="">
      <xdr:nvCxnSpPr>
        <xdr:cNvPr id="685" name="直線コネクタ 684"/>
        <xdr:cNvCxnSpPr/>
      </xdr:nvCxnSpPr>
      <xdr:spPr>
        <a:xfrm>
          <a:off x="13703300" y="16238201"/>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85933</xdr:rowOff>
    </xdr:from>
    <xdr:to>
      <xdr:col>19</xdr:col>
      <xdr:colOff>644525</xdr:colOff>
      <xdr:row>94</xdr:row>
      <xdr:rowOff>121901</xdr:rowOff>
    </xdr:to>
    <xdr:cxnSp macro="">
      <xdr:nvCxnSpPr>
        <xdr:cNvPr id="688" name="直線コネクタ 687"/>
        <xdr:cNvCxnSpPr/>
      </xdr:nvCxnSpPr>
      <xdr:spPr>
        <a:xfrm>
          <a:off x="12814300" y="16202233"/>
          <a:ext cx="889000" cy="3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92604</xdr:rowOff>
    </xdr:from>
    <xdr:to>
      <xdr:col>23</xdr:col>
      <xdr:colOff>568325</xdr:colOff>
      <xdr:row>95</xdr:row>
      <xdr:rowOff>22754</xdr:rowOff>
    </xdr:to>
    <xdr:sp macro="" textlink="">
      <xdr:nvSpPr>
        <xdr:cNvPr id="698" name="円/楕円 697"/>
        <xdr:cNvSpPr/>
      </xdr:nvSpPr>
      <xdr:spPr>
        <a:xfrm>
          <a:off x="16268700" y="162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115481</xdr:rowOff>
    </xdr:from>
    <xdr:ext cx="599010" cy="259045"/>
    <xdr:sp macro="" textlink="">
      <xdr:nvSpPr>
        <xdr:cNvPr id="699" name="公債費該当値テキスト"/>
        <xdr:cNvSpPr txBox="1"/>
      </xdr:nvSpPr>
      <xdr:spPr>
        <a:xfrm>
          <a:off x="16370300" y="1606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149,190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53614</xdr:rowOff>
    </xdr:from>
    <xdr:to>
      <xdr:col>22</xdr:col>
      <xdr:colOff>415925</xdr:colOff>
      <xdr:row>94</xdr:row>
      <xdr:rowOff>155214</xdr:rowOff>
    </xdr:to>
    <xdr:sp macro="" textlink="">
      <xdr:nvSpPr>
        <xdr:cNvPr id="700" name="円/楕円 699"/>
        <xdr:cNvSpPr/>
      </xdr:nvSpPr>
      <xdr:spPr>
        <a:xfrm>
          <a:off x="15430500" y="1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291</xdr:rowOff>
    </xdr:from>
    <xdr:ext cx="599010" cy="259045"/>
    <xdr:sp macro="" textlink="">
      <xdr:nvSpPr>
        <xdr:cNvPr id="701" name="テキスト ボックス 700"/>
        <xdr:cNvSpPr txBox="1"/>
      </xdr:nvSpPr>
      <xdr:spPr>
        <a:xfrm>
          <a:off x="15181794" y="159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117379</xdr:rowOff>
    </xdr:from>
    <xdr:to>
      <xdr:col>21</xdr:col>
      <xdr:colOff>212725</xdr:colOff>
      <xdr:row>95</xdr:row>
      <xdr:rowOff>47529</xdr:rowOff>
    </xdr:to>
    <xdr:sp macro="" textlink="">
      <xdr:nvSpPr>
        <xdr:cNvPr id="702" name="円/楕円 701"/>
        <xdr:cNvSpPr/>
      </xdr:nvSpPr>
      <xdr:spPr>
        <a:xfrm>
          <a:off x="14541500" y="162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64056</xdr:rowOff>
    </xdr:from>
    <xdr:ext cx="599010" cy="259045"/>
    <xdr:sp macro="" textlink="">
      <xdr:nvSpPr>
        <xdr:cNvPr id="703" name="テキスト ボックス 702"/>
        <xdr:cNvSpPr txBox="1"/>
      </xdr:nvSpPr>
      <xdr:spPr>
        <a:xfrm>
          <a:off x="14292794" y="1600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71101</xdr:rowOff>
    </xdr:from>
    <xdr:to>
      <xdr:col>20</xdr:col>
      <xdr:colOff>9525</xdr:colOff>
      <xdr:row>95</xdr:row>
      <xdr:rowOff>1251</xdr:rowOff>
    </xdr:to>
    <xdr:sp macro="" textlink="">
      <xdr:nvSpPr>
        <xdr:cNvPr id="704" name="円/楕円 703"/>
        <xdr:cNvSpPr/>
      </xdr:nvSpPr>
      <xdr:spPr>
        <a:xfrm>
          <a:off x="13652500" y="161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17778</xdr:rowOff>
    </xdr:from>
    <xdr:ext cx="599010" cy="259045"/>
    <xdr:sp macro="" textlink="">
      <xdr:nvSpPr>
        <xdr:cNvPr id="705" name="テキスト ボックス 704"/>
        <xdr:cNvSpPr txBox="1"/>
      </xdr:nvSpPr>
      <xdr:spPr>
        <a:xfrm>
          <a:off x="13403794" y="1596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35133</xdr:rowOff>
    </xdr:from>
    <xdr:to>
      <xdr:col>18</xdr:col>
      <xdr:colOff>492125</xdr:colOff>
      <xdr:row>94</xdr:row>
      <xdr:rowOff>136733</xdr:rowOff>
    </xdr:to>
    <xdr:sp macro="" textlink="">
      <xdr:nvSpPr>
        <xdr:cNvPr id="706" name="円/楕円 705"/>
        <xdr:cNvSpPr/>
      </xdr:nvSpPr>
      <xdr:spPr>
        <a:xfrm>
          <a:off x="12763500" y="161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153260</xdr:rowOff>
    </xdr:from>
    <xdr:ext cx="599010" cy="259045"/>
    <xdr:sp macro="" textlink="">
      <xdr:nvSpPr>
        <xdr:cNvPr id="707" name="テキスト ボックス 706"/>
        <xdr:cNvSpPr txBox="1"/>
      </xdr:nvSpPr>
      <xdr:spPr>
        <a:xfrm>
          <a:off x="12514794" y="1592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265,119</a:t>
          </a:r>
          <a:r>
            <a:rPr kumimoji="1" lang="ja-JP" altLang="en-US" sz="1300">
              <a:latin typeface="ＭＳ Ｐゴシック"/>
            </a:rPr>
            <a:t>円と前年から</a:t>
          </a:r>
          <a:r>
            <a:rPr kumimoji="1" lang="en-US" altLang="ja-JP" sz="1300">
              <a:latin typeface="ＭＳ Ｐゴシック"/>
            </a:rPr>
            <a:t>43%</a:t>
          </a:r>
          <a:r>
            <a:rPr kumimoji="1" lang="ja-JP" altLang="en-US" sz="1300">
              <a:latin typeface="ＭＳ Ｐゴシック"/>
            </a:rPr>
            <a:t>の増となっているが、今後</a:t>
          </a:r>
          <a:r>
            <a:rPr kumimoji="1" lang="en-US" altLang="ja-JP" sz="1300">
              <a:latin typeface="ＭＳ Ｐゴシック"/>
            </a:rPr>
            <a:t>10</a:t>
          </a:r>
          <a:r>
            <a:rPr kumimoji="1" lang="ja-JP" altLang="en-US" sz="1300">
              <a:latin typeface="ＭＳ Ｐゴシック"/>
            </a:rPr>
            <a:t>年間の子育て支援施策の財源として足寄町子育て安心基金を創設し、５億円を積み立てたことから大幅な増となっている。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平成２７年度は平成２６年度の実質収支が１９３，３６８千円と多かったこと及び</a:t>
          </a:r>
          <a:r>
            <a:rPr kumimoji="1" lang="ja-JP" altLang="ja-JP" sz="1100">
              <a:solidFill>
                <a:schemeClr val="dk1"/>
              </a:solidFill>
              <a:effectLst/>
              <a:latin typeface="+mn-lt"/>
              <a:ea typeface="+mn-ea"/>
              <a:cs typeface="+mn-cs"/>
            </a:rPr>
            <a:t>足寄町子育て安心基金</a:t>
          </a:r>
          <a:r>
            <a:rPr kumimoji="1" lang="ja-JP" altLang="en-US" sz="1100">
              <a:solidFill>
                <a:schemeClr val="dk1"/>
              </a:solidFill>
              <a:effectLst/>
              <a:latin typeface="+mn-lt"/>
              <a:ea typeface="+mn-ea"/>
              <a:cs typeface="+mn-cs"/>
            </a:rPr>
            <a:t>への積み立てを行うため財政調整基金を１００，０００千円取り崩したことにより、</a:t>
          </a:r>
          <a:r>
            <a:rPr lang="ja-JP" altLang="ja-JP" sz="1100">
              <a:solidFill>
                <a:schemeClr val="dk1"/>
              </a:solidFill>
              <a:effectLst/>
              <a:latin typeface="+mn-lt"/>
              <a:ea typeface="+mn-ea"/>
              <a:cs typeface="+mn-cs"/>
            </a:rPr>
            <a:t>本年度の実質単年度収支の標準財政規模に対する比率は前年比</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▲３．２８</a:t>
          </a:r>
          <a:r>
            <a:rPr lang="ja-JP" altLang="ja-JP" sz="1100">
              <a:solidFill>
                <a:schemeClr val="dk1"/>
              </a:solidFill>
              <a:effectLst/>
              <a:latin typeface="+mn-lt"/>
              <a:ea typeface="+mn-ea"/>
              <a:cs typeface="+mn-cs"/>
            </a:rPr>
            <a:t>％となった。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j-ea"/>
              <a:ea typeface="+mj-ea"/>
              <a:cs typeface="+mn-cs"/>
            </a:rPr>
            <a:t>全会計において実質収支額及び資金不足・剰余額は黒字</a:t>
          </a:r>
          <a:r>
            <a:rPr lang="ja-JP" altLang="ja-JP" sz="1100">
              <a:solidFill>
                <a:schemeClr val="dk1"/>
              </a:solidFill>
              <a:effectLst/>
              <a:latin typeface="+mj-ea"/>
              <a:ea typeface="+mj-ea"/>
              <a:cs typeface="+mn-cs"/>
            </a:rPr>
            <a:t>となっている。</a:t>
          </a:r>
          <a:endParaRPr lang="en-US" altLang="ja-JP" sz="1100">
            <a:solidFill>
              <a:schemeClr val="dk1"/>
            </a:solidFill>
            <a:effectLst/>
            <a:latin typeface="+mj-ea"/>
            <a:ea typeface="+mj-ea"/>
            <a:cs typeface="+mn-cs"/>
          </a:endParaRPr>
        </a:p>
        <a:p>
          <a:r>
            <a:rPr lang="ja-JP" altLang="en-US" sz="1100">
              <a:effectLst/>
              <a:latin typeface="+mj-ea"/>
              <a:ea typeface="+mj-ea"/>
            </a:rPr>
            <a:t>今後も財政の健全化等に取り組んでいく。 </a:t>
          </a:r>
          <a:endParaRPr lang="ja-JP" altLang="ja-JP" sz="11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緊急防災・減災事業債及び臨時財政対策債の償還額</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したことにより、元利償還金の額は前年比２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充当可能基金は財政調整基金への積み立て等により増加した。また、緊急防災・減災事業債、過疎対策事業債、臨時財政対策債の借入により基準財政需要額算定見込額が増加し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将来負担額の地方債現在高は</a:t>
          </a:r>
          <a:r>
            <a:rPr lang="ja-JP" altLang="en-US" sz="1100">
              <a:solidFill>
                <a:schemeClr val="dk1"/>
              </a:solidFill>
              <a:effectLst/>
              <a:latin typeface="+mn-lt"/>
              <a:ea typeface="+mn-ea"/>
              <a:cs typeface="+mn-cs"/>
            </a:rPr>
            <a:t>１３５</a:t>
          </a:r>
          <a:r>
            <a:rPr lang="ja-JP" altLang="ja-JP" sz="1100">
              <a:solidFill>
                <a:schemeClr val="dk1"/>
              </a:solidFill>
              <a:effectLst/>
              <a:latin typeface="+mn-lt"/>
              <a:ea typeface="+mn-ea"/>
              <a:cs typeface="+mn-cs"/>
            </a:rPr>
            <a:t>百万円増加し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3577977" y="12853358"/>
          <a:ext cx="1250831"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6079638" y="12853358"/>
          <a:ext cx="1250830"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7330468" y="12853358"/>
          <a:ext cx="1250830"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1579465"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5486033" y="190500"/>
          <a:ext cx="3513885"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5511433" y="215900"/>
          <a:ext cx="3495315"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5536833" y="241300"/>
          <a:ext cx="3438165"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2952622" y="190500"/>
          <a:ext cx="2400061"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2978022" y="215900"/>
          <a:ext cx="2355611"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3003422" y="241300"/>
          <a:ext cx="2298461"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39468" y="884867"/>
          <a:ext cx="8898686" cy="178195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563772" y="916617"/>
          <a:ext cx="1266705" cy="17184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766977" y="916617"/>
          <a:ext cx="1270000" cy="17184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7,212
7,195
1,408.04
9,390,149
9,235,920
111,730
5,530,978
11,135,728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100477" y="916617"/>
          <a:ext cx="1361356" cy="17184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461833" y="935667"/>
          <a:ext cx="1771411" cy="9394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233244" y="935667"/>
          <a:ext cx="1139705" cy="9394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7436449" y="948367"/>
          <a:ext cx="635000" cy="9394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461833" y="1708929"/>
          <a:ext cx="1771411" cy="6382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296744" y="1708929"/>
          <a:ext cx="3041410" cy="6382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9703159" y="884867"/>
          <a:ext cx="1393706" cy="75948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9963509" y="948367"/>
          <a:ext cx="1139706" cy="2493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9963509" y="1210394"/>
          <a:ext cx="1139706" cy="5239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9785709" y="1037267"/>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9839684" y="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9839684" y="1299294"/>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1009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413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8392"/>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20299"/>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24172" y="4263126"/>
          <a:ext cx="3818567"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810016" y="4626439"/>
          <a:ext cx="1580077"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3673295" y="460976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4991939" y="438671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4991939" y="457379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385644" y="438671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385644" y="457379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7906349" y="438671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7906349" y="457379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24172" y="4939701"/>
          <a:ext cx="3818567"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309439" y="4939701"/>
          <a:ext cx="4195971"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309439" y="5003201"/>
          <a:ext cx="4181115"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347539" y="5216705"/>
          <a:ext cx="4154756" cy="17533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24172" y="4939701"/>
          <a:ext cx="3831267"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0312759" y="4263126"/>
          <a:ext cx="3817668"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1111066" y="4626439"/>
          <a:ext cx="1214280"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2760984" y="460976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4079627" y="4386712"/>
          <a:ext cx="1393706"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4079627" y="4573797"/>
          <a:ext cx="139370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5473333" y="438671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5473333" y="457379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0312759" y="4939701"/>
          <a:ext cx="3817668"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4397127" y="4939701"/>
          <a:ext cx="4187346"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4397127" y="5003201"/>
          <a:ext cx="418111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4435227" y="5216705"/>
          <a:ext cx="4146131" cy="17533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0312759" y="4939701"/>
          <a:ext cx="3830368"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24172" y="7863517"/>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24172" y="11511592"/>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25672" y="8221872"/>
          <a:ext cx="6177472" cy="273673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24172" y="8348872"/>
          <a:ext cx="5351972" cy="2180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868572" y="117250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385644" y="143602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6373" y="127000"/>
          <a:ext cx="11476667" cy="6393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300455" y="191578"/>
          <a:ext cx="3536112" cy="5620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319505" y="216978"/>
          <a:ext cx="3491662" cy="5112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344905" y="242378"/>
          <a:ext cx="3434512" cy="4477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765248" y="191578"/>
          <a:ext cx="2401857" cy="5620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790648" y="216978"/>
          <a:ext cx="2357407" cy="5112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816048" y="242378"/>
          <a:ext cx="2300257" cy="4604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6403" y="894392"/>
          <a:ext cx="8809727" cy="178878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3403" y="926142"/>
          <a:ext cx="1267604" cy="17252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27507" y="926142"/>
          <a:ext cx="1140604" cy="17252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7,212
7,195
1,408.04
9,390,149
9,235,920
111,730
5,530,978
11,135,728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31611" y="926142"/>
          <a:ext cx="1394604" cy="17252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26215" y="945192"/>
          <a:ext cx="1837905" cy="94519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64120" y="945192"/>
          <a:ext cx="1140604" cy="94519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68224" y="957892"/>
          <a:ext cx="570302" cy="9462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26215" y="1725283"/>
          <a:ext cx="1837905" cy="6382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527620" y="1725283"/>
          <a:ext cx="2978510" cy="6382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32903" y="2746675"/>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32903" y="300283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32903" y="3322488"/>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32903" y="357756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6403" y="4216879"/>
          <a:ext cx="20152864" cy="141273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6403" y="18983505"/>
          <a:ext cx="201401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6403" y="19047005"/>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21803" y="19303161"/>
          <a:ext cx="20089364" cy="15337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6373" y="127000"/>
          <a:ext cx="11476667" cy="6393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300455" y="191578"/>
          <a:ext cx="3536112" cy="5620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319505" y="216978"/>
          <a:ext cx="3491662" cy="5112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344905" y="242378"/>
          <a:ext cx="3434512" cy="4477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765248" y="191578"/>
          <a:ext cx="2401857" cy="5620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790648" y="216978"/>
          <a:ext cx="2357407" cy="5112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816048" y="242378"/>
          <a:ext cx="2300257" cy="4604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6403" y="894392"/>
          <a:ext cx="8809727" cy="178878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3403" y="926142"/>
          <a:ext cx="1267604" cy="17252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27507" y="926142"/>
          <a:ext cx="1140604" cy="17252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7,212
7,195
1,408.04
9,390,149
9,235,920
111,730
5,530,978
11,135,728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31611" y="926142"/>
          <a:ext cx="1394604" cy="17252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26215" y="945192"/>
          <a:ext cx="1837905" cy="94519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64120" y="945192"/>
          <a:ext cx="1140604" cy="94519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68224" y="957892"/>
          <a:ext cx="570302" cy="9462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26215" y="1725283"/>
          <a:ext cx="1837905" cy="6382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527620" y="1725283"/>
          <a:ext cx="2789208" cy="6382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32903" y="2746675"/>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32903" y="300283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32903" y="3322488"/>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32903" y="357756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6403" y="4216879"/>
          <a:ext cx="20152864" cy="141273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6403" y="18983505"/>
          <a:ext cx="201401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6403" y="19047005"/>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21803" y="19303161"/>
          <a:ext cx="20089364" cy="15337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471_&#36275;&#2349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11.9</v>
          </cell>
          <cell r="M73">
            <v>0.2</v>
          </cell>
        </row>
        <row r="75">
          <cell r="K75">
            <v>16.100000000000001</v>
          </cell>
          <cell r="L75">
            <v>13.7</v>
          </cell>
          <cell r="M75">
            <v>11.6</v>
          </cell>
          <cell r="N75">
            <v>9.6999999999999993</v>
          </cell>
          <cell r="O75">
            <v>8.6999999999999993</v>
          </cell>
        </row>
        <row r="77">
          <cell r="G77" t="str">
            <v>類似団体内平均値</v>
          </cell>
          <cell r="K77">
            <v>20.3</v>
          </cell>
          <cell r="L77">
            <v>5.7</v>
          </cell>
          <cell r="M77">
            <v>0</v>
          </cell>
          <cell r="N77">
            <v>0</v>
          </cell>
          <cell r="O77">
            <v>0</v>
          </cell>
        </row>
        <row r="79">
          <cell r="K79">
            <v>12.2</v>
          </cell>
          <cell r="L79">
            <v>10.8</v>
          </cell>
          <cell r="M79">
            <v>9.8000000000000007</v>
          </cell>
          <cell r="N79">
            <v>9.1</v>
          </cell>
          <cell r="O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9"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2.95000000000000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3.8"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9390149</v>
      </c>
      <c r="BO4" s="349"/>
      <c r="BP4" s="349"/>
      <c r="BQ4" s="349"/>
      <c r="BR4" s="349"/>
      <c r="BS4" s="349"/>
      <c r="BT4" s="349"/>
      <c r="BU4" s="350"/>
      <c r="BV4" s="348">
        <v>9661967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9235920</v>
      </c>
      <c r="BO5" s="417"/>
      <c r="BP5" s="417"/>
      <c r="BQ5" s="417"/>
      <c r="BR5" s="417"/>
      <c r="BS5" s="417"/>
      <c r="BT5" s="417"/>
      <c r="BU5" s="418"/>
      <c r="BV5" s="416">
        <v>9455143</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79.099999999999994</v>
      </c>
      <c r="CU5" s="383"/>
      <c r="CV5" s="383"/>
      <c r="CW5" s="383"/>
      <c r="CX5" s="383"/>
      <c r="CY5" s="383"/>
      <c r="CZ5" s="383"/>
      <c r="DA5" s="384"/>
      <c r="DB5" s="382">
        <v>76.5</v>
      </c>
      <c r="DC5" s="383"/>
      <c r="DD5" s="383"/>
      <c r="DE5" s="383"/>
      <c r="DF5" s="383"/>
      <c r="DG5" s="383"/>
      <c r="DH5" s="383"/>
      <c r="DI5" s="384"/>
      <c r="DJ5" s="137"/>
      <c r="DK5" s="137"/>
      <c r="DL5" s="137"/>
      <c r="DM5" s="137"/>
      <c r="DN5" s="137"/>
      <c r="DO5" s="137"/>
    </row>
    <row r="6" spans="1:119" ht="18.7" customHeight="1">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154229</v>
      </c>
      <c r="BO6" s="417"/>
      <c r="BP6" s="417"/>
      <c r="BQ6" s="417"/>
      <c r="BR6" s="417"/>
      <c r="BS6" s="417"/>
      <c r="BT6" s="417"/>
      <c r="BU6" s="418"/>
      <c r="BV6" s="416">
        <v>206824</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83.1</v>
      </c>
      <c r="CU6" s="423"/>
      <c r="CV6" s="423"/>
      <c r="CW6" s="423"/>
      <c r="CX6" s="423"/>
      <c r="CY6" s="423"/>
      <c r="CZ6" s="423"/>
      <c r="DA6" s="424"/>
      <c r="DB6" s="422">
        <v>80.599999999999994</v>
      </c>
      <c r="DC6" s="423"/>
      <c r="DD6" s="423"/>
      <c r="DE6" s="423"/>
      <c r="DF6" s="423"/>
      <c r="DG6" s="423"/>
      <c r="DH6" s="423"/>
      <c r="DI6" s="424"/>
      <c r="DJ6" s="137"/>
      <c r="DK6" s="137"/>
      <c r="DL6" s="137"/>
      <c r="DM6" s="137"/>
      <c r="DN6" s="137"/>
      <c r="DO6" s="137"/>
    </row>
    <row r="7" spans="1:119" ht="18.7"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77</v>
      </c>
      <c r="AV7" s="412"/>
      <c r="AW7" s="412"/>
      <c r="AX7" s="412"/>
      <c r="AY7" s="413" t="s">
        <v>88</v>
      </c>
      <c r="AZ7" s="414"/>
      <c r="BA7" s="414"/>
      <c r="BB7" s="414"/>
      <c r="BC7" s="414"/>
      <c r="BD7" s="414"/>
      <c r="BE7" s="414"/>
      <c r="BF7" s="414"/>
      <c r="BG7" s="414"/>
      <c r="BH7" s="414"/>
      <c r="BI7" s="414"/>
      <c r="BJ7" s="414"/>
      <c r="BK7" s="414"/>
      <c r="BL7" s="414"/>
      <c r="BM7" s="415"/>
      <c r="BN7" s="416">
        <v>42499</v>
      </c>
      <c r="BO7" s="417"/>
      <c r="BP7" s="417"/>
      <c r="BQ7" s="417"/>
      <c r="BR7" s="417"/>
      <c r="BS7" s="417"/>
      <c r="BT7" s="417"/>
      <c r="BU7" s="418"/>
      <c r="BV7" s="416">
        <v>13456</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5530978</v>
      </c>
      <c r="CU7" s="417"/>
      <c r="CV7" s="417"/>
      <c r="CW7" s="417"/>
      <c r="CX7" s="417"/>
      <c r="CY7" s="417"/>
      <c r="CZ7" s="417"/>
      <c r="DA7" s="418"/>
      <c r="DB7" s="416">
        <v>5439270</v>
      </c>
      <c r="DC7" s="417"/>
      <c r="DD7" s="417"/>
      <c r="DE7" s="417"/>
      <c r="DF7" s="417"/>
      <c r="DG7" s="417"/>
      <c r="DH7" s="417"/>
      <c r="DI7" s="418"/>
      <c r="DJ7" s="137"/>
      <c r="DK7" s="137"/>
      <c r="DL7" s="137"/>
      <c r="DM7" s="137"/>
      <c r="DN7" s="137"/>
      <c r="DO7" s="137"/>
    </row>
    <row r="8" spans="1:119" ht="18.7"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90</v>
      </c>
      <c r="AN8" s="409"/>
      <c r="AO8" s="409"/>
      <c r="AP8" s="409"/>
      <c r="AQ8" s="409"/>
      <c r="AR8" s="409"/>
      <c r="AS8" s="409"/>
      <c r="AT8" s="410"/>
      <c r="AU8" s="411" t="s">
        <v>77</v>
      </c>
      <c r="AV8" s="412"/>
      <c r="AW8" s="412"/>
      <c r="AX8" s="412"/>
      <c r="AY8" s="413" t="s">
        <v>91</v>
      </c>
      <c r="AZ8" s="414"/>
      <c r="BA8" s="414"/>
      <c r="BB8" s="414"/>
      <c r="BC8" s="414"/>
      <c r="BD8" s="414"/>
      <c r="BE8" s="414"/>
      <c r="BF8" s="414"/>
      <c r="BG8" s="414"/>
      <c r="BH8" s="414"/>
      <c r="BI8" s="414"/>
      <c r="BJ8" s="414"/>
      <c r="BK8" s="414"/>
      <c r="BL8" s="414"/>
      <c r="BM8" s="415"/>
      <c r="BN8" s="416">
        <v>111730</v>
      </c>
      <c r="BO8" s="417"/>
      <c r="BP8" s="417"/>
      <c r="BQ8" s="417"/>
      <c r="BR8" s="417"/>
      <c r="BS8" s="417"/>
      <c r="BT8" s="417"/>
      <c r="BU8" s="418"/>
      <c r="BV8" s="416">
        <v>193368</v>
      </c>
      <c r="BW8" s="417"/>
      <c r="BX8" s="417"/>
      <c r="BY8" s="417"/>
      <c r="BZ8" s="417"/>
      <c r="CA8" s="417"/>
      <c r="CB8" s="417"/>
      <c r="CC8" s="418"/>
      <c r="CD8" s="419" t="s">
        <v>92</v>
      </c>
      <c r="CE8" s="420"/>
      <c r="CF8" s="420"/>
      <c r="CG8" s="420"/>
      <c r="CH8" s="420"/>
      <c r="CI8" s="420"/>
      <c r="CJ8" s="420"/>
      <c r="CK8" s="420"/>
      <c r="CL8" s="420"/>
      <c r="CM8" s="420"/>
      <c r="CN8" s="420"/>
      <c r="CO8" s="420"/>
      <c r="CP8" s="420"/>
      <c r="CQ8" s="420"/>
      <c r="CR8" s="420"/>
      <c r="CS8" s="421"/>
      <c r="CT8" s="425">
        <v>0.18</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 customHeight="1" thickBot="1">
      <c r="A9" s="138"/>
      <c r="B9" s="379" t="s">
        <v>93</v>
      </c>
      <c r="C9" s="380"/>
      <c r="D9" s="380"/>
      <c r="E9" s="380"/>
      <c r="F9" s="380"/>
      <c r="G9" s="380"/>
      <c r="H9" s="380"/>
      <c r="I9" s="380"/>
      <c r="J9" s="380"/>
      <c r="K9" s="428"/>
      <c r="L9" s="429" t="s">
        <v>94</v>
      </c>
      <c r="M9" s="430"/>
      <c r="N9" s="430"/>
      <c r="O9" s="430"/>
      <c r="P9" s="430"/>
      <c r="Q9" s="431"/>
      <c r="R9" s="432">
        <v>6990</v>
      </c>
      <c r="S9" s="433"/>
      <c r="T9" s="433"/>
      <c r="U9" s="433"/>
      <c r="V9" s="434"/>
      <c r="W9" s="342" t="s">
        <v>95</v>
      </c>
      <c r="X9" s="343"/>
      <c r="Y9" s="343"/>
      <c r="Z9" s="343"/>
      <c r="AA9" s="343"/>
      <c r="AB9" s="343"/>
      <c r="AC9" s="343"/>
      <c r="AD9" s="343"/>
      <c r="AE9" s="343"/>
      <c r="AF9" s="343"/>
      <c r="AG9" s="343"/>
      <c r="AH9" s="343"/>
      <c r="AI9" s="343"/>
      <c r="AJ9" s="343"/>
      <c r="AK9" s="343"/>
      <c r="AL9" s="344"/>
      <c r="AM9" s="408" t="s">
        <v>96</v>
      </c>
      <c r="AN9" s="409"/>
      <c r="AO9" s="409"/>
      <c r="AP9" s="409"/>
      <c r="AQ9" s="409"/>
      <c r="AR9" s="409"/>
      <c r="AS9" s="409"/>
      <c r="AT9" s="410"/>
      <c r="AU9" s="411" t="s">
        <v>77</v>
      </c>
      <c r="AV9" s="412"/>
      <c r="AW9" s="412"/>
      <c r="AX9" s="412"/>
      <c r="AY9" s="413" t="s">
        <v>97</v>
      </c>
      <c r="AZ9" s="414"/>
      <c r="BA9" s="414"/>
      <c r="BB9" s="414"/>
      <c r="BC9" s="414"/>
      <c r="BD9" s="414"/>
      <c r="BE9" s="414"/>
      <c r="BF9" s="414"/>
      <c r="BG9" s="414"/>
      <c r="BH9" s="414"/>
      <c r="BI9" s="414"/>
      <c r="BJ9" s="414"/>
      <c r="BK9" s="414"/>
      <c r="BL9" s="414"/>
      <c r="BM9" s="415"/>
      <c r="BN9" s="416">
        <v>-81638</v>
      </c>
      <c r="BO9" s="417"/>
      <c r="BP9" s="417"/>
      <c r="BQ9" s="417"/>
      <c r="BR9" s="417"/>
      <c r="BS9" s="417"/>
      <c r="BT9" s="417"/>
      <c r="BU9" s="418"/>
      <c r="BV9" s="416">
        <v>-4943</v>
      </c>
      <c r="BW9" s="417"/>
      <c r="BX9" s="417"/>
      <c r="BY9" s="417"/>
      <c r="BZ9" s="417"/>
      <c r="CA9" s="417"/>
      <c r="CB9" s="417"/>
      <c r="CC9" s="418"/>
      <c r="CD9" s="419" t="s">
        <v>98</v>
      </c>
      <c r="CE9" s="420"/>
      <c r="CF9" s="420"/>
      <c r="CG9" s="420"/>
      <c r="CH9" s="420"/>
      <c r="CI9" s="420"/>
      <c r="CJ9" s="420"/>
      <c r="CK9" s="420"/>
      <c r="CL9" s="420"/>
      <c r="CM9" s="420"/>
      <c r="CN9" s="420"/>
      <c r="CO9" s="420"/>
      <c r="CP9" s="420"/>
      <c r="CQ9" s="420"/>
      <c r="CR9" s="420"/>
      <c r="CS9" s="421"/>
      <c r="CT9" s="382">
        <v>16</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 customHeight="1" thickBot="1">
      <c r="A10" s="138"/>
      <c r="B10" s="379"/>
      <c r="C10" s="380"/>
      <c r="D10" s="380"/>
      <c r="E10" s="380"/>
      <c r="F10" s="380"/>
      <c r="G10" s="380"/>
      <c r="H10" s="380"/>
      <c r="I10" s="380"/>
      <c r="J10" s="380"/>
      <c r="K10" s="428"/>
      <c r="L10" s="435" t="s">
        <v>99</v>
      </c>
      <c r="M10" s="409"/>
      <c r="N10" s="409"/>
      <c r="O10" s="409"/>
      <c r="P10" s="409"/>
      <c r="Q10" s="410"/>
      <c r="R10" s="436">
        <v>7630</v>
      </c>
      <c r="S10" s="437"/>
      <c r="T10" s="437"/>
      <c r="U10" s="437"/>
      <c r="V10" s="438"/>
      <c r="W10" s="373"/>
      <c r="X10" s="374"/>
      <c r="Y10" s="374"/>
      <c r="Z10" s="374"/>
      <c r="AA10" s="374"/>
      <c r="AB10" s="374"/>
      <c r="AC10" s="374"/>
      <c r="AD10" s="374"/>
      <c r="AE10" s="374"/>
      <c r="AF10" s="374"/>
      <c r="AG10" s="374"/>
      <c r="AH10" s="374"/>
      <c r="AI10" s="374"/>
      <c r="AJ10" s="374"/>
      <c r="AK10" s="374"/>
      <c r="AL10" s="377"/>
      <c r="AM10" s="408" t="s">
        <v>100</v>
      </c>
      <c r="AN10" s="409"/>
      <c r="AO10" s="409"/>
      <c r="AP10" s="409"/>
      <c r="AQ10" s="409"/>
      <c r="AR10" s="409"/>
      <c r="AS10" s="409"/>
      <c r="AT10" s="410"/>
      <c r="AU10" s="411" t="s">
        <v>101</v>
      </c>
      <c r="AV10" s="412"/>
      <c r="AW10" s="412"/>
      <c r="AX10" s="412"/>
      <c r="AY10" s="413" t="s">
        <v>102</v>
      </c>
      <c r="AZ10" s="414"/>
      <c r="BA10" s="414"/>
      <c r="BB10" s="414"/>
      <c r="BC10" s="414"/>
      <c r="BD10" s="414"/>
      <c r="BE10" s="414"/>
      <c r="BF10" s="414"/>
      <c r="BG10" s="414"/>
      <c r="BH10" s="414"/>
      <c r="BI10" s="414"/>
      <c r="BJ10" s="414"/>
      <c r="BK10" s="414"/>
      <c r="BL10" s="414"/>
      <c r="BM10" s="415"/>
      <c r="BN10" s="416">
        <v>34</v>
      </c>
      <c r="BO10" s="417"/>
      <c r="BP10" s="417"/>
      <c r="BQ10" s="417"/>
      <c r="BR10" s="417"/>
      <c r="BS10" s="417"/>
      <c r="BT10" s="417"/>
      <c r="BU10" s="418"/>
      <c r="BV10" s="416">
        <v>156358</v>
      </c>
      <c r="BW10" s="417"/>
      <c r="BX10" s="417"/>
      <c r="BY10" s="417"/>
      <c r="BZ10" s="417"/>
      <c r="CA10" s="417"/>
      <c r="CB10" s="417"/>
      <c r="CC10" s="41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08" t="s">
        <v>106</v>
      </c>
      <c r="AN11" s="409"/>
      <c r="AO11" s="409"/>
      <c r="AP11" s="409"/>
      <c r="AQ11" s="409"/>
      <c r="AR11" s="409"/>
      <c r="AS11" s="409"/>
      <c r="AT11" s="410"/>
      <c r="AU11" s="411" t="s">
        <v>101</v>
      </c>
      <c r="AV11" s="412"/>
      <c r="AW11" s="412"/>
      <c r="AX11" s="412"/>
      <c r="AY11" s="413" t="s">
        <v>107</v>
      </c>
      <c r="AZ11" s="414"/>
      <c r="BA11" s="414"/>
      <c r="BB11" s="414"/>
      <c r="BC11" s="414"/>
      <c r="BD11" s="414"/>
      <c r="BE11" s="414"/>
      <c r="BF11" s="414"/>
      <c r="BG11" s="414"/>
      <c r="BH11" s="414"/>
      <c r="BI11" s="414"/>
      <c r="BJ11" s="414"/>
      <c r="BK11" s="414"/>
      <c r="BL11" s="414"/>
      <c r="BM11" s="415"/>
      <c r="BN11" s="416" t="s">
        <v>108</v>
      </c>
      <c r="BO11" s="417"/>
      <c r="BP11" s="417"/>
      <c r="BQ11" s="417"/>
      <c r="BR11" s="417"/>
      <c r="BS11" s="417"/>
      <c r="BT11" s="417"/>
      <c r="BU11" s="418"/>
      <c r="BV11" s="416">
        <v>111017</v>
      </c>
      <c r="BW11" s="417"/>
      <c r="BX11" s="417"/>
      <c r="BY11" s="417"/>
      <c r="BZ11" s="417"/>
      <c r="CA11" s="417"/>
      <c r="CB11" s="417"/>
      <c r="CC11" s="418"/>
      <c r="CD11" s="419" t="s">
        <v>109</v>
      </c>
      <c r="CE11" s="420"/>
      <c r="CF11" s="420"/>
      <c r="CG11" s="420"/>
      <c r="CH11" s="420"/>
      <c r="CI11" s="420"/>
      <c r="CJ11" s="420"/>
      <c r="CK11" s="420"/>
      <c r="CL11" s="420"/>
      <c r="CM11" s="420"/>
      <c r="CN11" s="420"/>
      <c r="CO11" s="420"/>
      <c r="CP11" s="420"/>
      <c r="CQ11" s="420"/>
      <c r="CR11" s="420"/>
      <c r="CS11" s="421"/>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 customHeight="1">
      <c r="A12" s="138"/>
      <c r="B12" s="445" t="s">
        <v>110</v>
      </c>
      <c r="C12" s="446"/>
      <c r="D12" s="446"/>
      <c r="E12" s="446"/>
      <c r="F12" s="446"/>
      <c r="G12" s="446"/>
      <c r="H12" s="446"/>
      <c r="I12" s="446"/>
      <c r="J12" s="446"/>
      <c r="K12" s="447"/>
      <c r="L12" s="454" t="s">
        <v>111</v>
      </c>
      <c r="M12" s="455"/>
      <c r="N12" s="455"/>
      <c r="O12" s="455"/>
      <c r="P12" s="455"/>
      <c r="Q12" s="456"/>
      <c r="R12" s="457">
        <v>7212</v>
      </c>
      <c r="S12" s="458"/>
      <c r="T12" s="458"/>
      <c r="U12" s="458"/>
      <c r="V12" s="459"/>
      <c r="W12" s="460" t="s">
        <v>1</v>
      </c>
      <c r="X12" s="412"/>
      <c r="Y12" s="412"/>
      <c r="Z12" s="412"/>
      <c r="AA12" s="412"/>
      <c r="AB12" s="461"/>
      <c r="AC12" s="411" t="s">
        <v>112</v>
      </c>
      <c r="AD12" s="412"/>
      <c r="AE12" s="412"/>
      <c r="AF12" s="412"/>
      <c r="AG12" s="461"/>
      <c r="AH12" s="411" t="s">
        <v>113</v>
      </c>
      <c r="AI12" s="412"/>
      <c r="AJ12" s="412"/>
      <c r="AK12" s="412"/>
      <c r="AL12" s="462"/>
      <c r="AM12" s="408" t="s">
        <v>114</v>
      </c>
      <c r="AN12" s="409"/>
      <c r="AO12" s="409"/>
      <c r="AP12" s="409"/>
      <c r="AQ12" s="409"/>
      <c r="AR12" s="409"/>
      <c r="AS12" s="409"/>
      <c r="AT12" s="410"/>
      <c r="AU12" s="411" t="s">
        <v>115</v>
      </c>
      <c r="AV12" s="412"/>
      <c r="AW12" s="412"/>
      <c r="AX12" s="412"/>
      <c r="AY12" s="413" t="s">
        <v>116</v>
      </c>
      <c r="AZ12" s="414"/>
      <c r="BA12" s="414"/>
      <c r="BB12" s="414"/>
      <c r="BC12" s="414"/>
      <c r="BD12" s="414"/>
      <c r="BE12" s="414"/>
      <c r="BF12" s="414"/>
      <c r="BG12" s="414"/>
      <c r="BH12" s="414"/>
      <c r="BI12" s="414"/>
      <c r="BJ12" s="414"/>
      <c r="BK12" s="414"/>
      <c r="BL12" s="414"/>
      <c r="BM12" s="415"/>
      <c r="BN12" s="416">
        <v>100000</v>
      </c>
      <c r="BO12" s="417"/>
      <c r="BP12" s="417"/>
      <c r="BQ12" s="417"/>
      <c r="BR12" s="417"/>
      <c r="BS12" s="417"/>
      <c r="BT12" s="417"/>
      <c r="BU12" s="418"/>
      <c r="BV12" s="416">
        <v>10180</v>
      </c>
      <c r="BW12" s="417"/>
      <c r="BX12" s="417"/>
      <c r="BY12" s="417"/>
      <c r="BZ12" s="417"/>
      <c r="CA12" s="417"/>
      <c r="CB12" s="417"/>
      <c r="CC12" s="418"/>
      <c r="CD12" s="419" t="s">
        <v>117</v>
      </c>
      <c r="CE12" s="420"/>
      <c r="CF12" s="420"/>
      <c r="CG12" s="420"/>
      <c r="CH12" s="420"/>
      <c r="CI12" s="420"/>
      <c r="CJ12" s="420"/>
      <c r="CK12" s="420"/>
      <c r="CL12" s="420"/>
      <c r="CM12" s="420"/>
      <c r="CN12" s="420"/>
      <c r="CO12" s="420"/>
      <c r="CP12" s="420"/>
      <c r="CQ12" s="420"/>
      <c r="CR12" s="420"/>
      <c r="CS12" s="421"/>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 customHeight="1">
      <c r="A13" s="138"/>
      <c r="B13" s="448"/>
      <c r="C13" s="449"/>
      <c r="D13" s="449"/>
      <c r="E13" s="449"/>
      <c r="F13" s="449"/>
      <c r="G13" s="449"/>
      <c r="H13" s="449"/>
      <c r="I13" s="449"/>
      <c r="J13" s="449"/>
      <c r="K13" s="450"/>
      <c r="L13" s="148"/>
      <c r="M13" s="473" t="s">
        <v>119</v>
      </c>
      <c r="N13" s="474"/>
      <c r="O13" s="474"/>
      <c r="P13" s="474"/>
      <c r="Q13" s="475"/>
      <c r="R13" s="466">
        <v>7195</v>
      </c>
      <c r="S13" s="467"/>
      <c r="T13" s="467"/>
      <c r="U13" s="467"/>
      <c r="V13" s="468"/>
      <c r="W13" s="395" t="s">
        <v>120</v>
      </c>
      <c r="X13" s="396"/>
      <c r="Y13" s="396"/>
      <c r="Z13" s="396"/>
      <c r="AA13" s="396"/>
      <c r="AB13" s="386"/>
      <c r="AC13" s="436">
        <v>1027</v>
      </c>
      <c r="AD13" s="437"/>
      <c r="AE13" s="437"/>
      <c r="AF13" s="437"/>
      <c r="AG13" s="476"/>
      <c r="AH13" s="436">
        <v>1122</v>
      </c>
      <c r="AI13" s="437"/>
      <c r="AJ13" s="437"/>
      <c r="AK13" s="437"/>
      <c r="AL13" s="438"/>
      <c r="AM13" s="408" t="s">
        <v>121</v>
      </c>
      <c r="AN13" s="409"/>
      <c r="AO13" s="409"/>
      <c r="AP13" s="409"/>
      <c r="AQ13" s="409"/>
      <c r="AR13" s="409"/>
      <c r="AS13" s="409"/>
      <c r="AT13" s="410"/>
      <c r="AU13" s="411" t="s">
        <v>122</v>
      </c>
      <c r="AV13" s="412"/>
      <c r="AW13" s="412"/>
      <c r="AX13" s="412"/>
      <c r="AY13" s="413" t="s">
        <v>123</v>
      </c>
      <c r="AZ13" s="414"/>
      <c r="BA13" s="414"/>
      <c r="BB13" s="414"/>
      <c r="BC13" s="414"/>
      <c r="BD13" s="414"/>
      <c r="BE13" s="414"/>
      <c r="BF13" s="414"/>
      <c r="BG13" s="414"/>
      <c r="BH13" s="414"/>
      <c r="BI13" s="414"/>
      <c r="BJ13" s="414"/>
      <c r="BK13" s="414"/>
      <c r="BL13" s="414"/>
      <c r="BM13" s="415"/>
      <c r="BN13" s="416">
        <v>-181604</v>
      </c>
      <c r="BO13" s="417"/>
      <c r="BP13" s="417"/>
      <c r="BQ13" s="417"/>
      <c r="BR13" s="417"/>
      <c r="BS13" s="417"/>
      <c r="BT13" s="417"/>
      <c r="BU13" s="418"/>
      <c r="BV13" s="416">
        <v>252252</v>
      </c>
      <c r="BW13" s="417"/>
      <c r="BX13" s="417"/>
      <c r="BY13" s="417"/>
      <c r="BZ13" s="417"/>
      <c r="CA13" s="417"/>
      <c r="CB13" s="417"/>
      <c r="CC13" s="418"/>
      <c r="CD13" s="419" t="s">
        <v>124</v>
      </c>
      <c r="CE13" s="420"/>
      <c r="CF13" s="420"/>
      <c r="CG13" s="420"/>
      <c r="CH13" s="420"/>
      <c r="CI13" s="420"/>
      <c r="CJ13" s="420"/>
      <c r="CK13" s="420"/>
      <c r="CL13" s="420"/>
      <c r="CM13" s="420"/>
      <c r="CN13" s="420"/>
      <c r="CO13" s="420"/>
      <c r="CP13" s="420"/>
      <c r="CQ13" s="420"/>
      <c r="CR13" s="420"/>
      <c r="CS13" s="421"/>
      <c r="CT13" s="382">
        <v>8.6999999999999993</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 customHeight="1" thickBot="1">
      <c r="A14" s="138"/>
      <c r="B14" s="448"/>
      <c r="C14" s="449"/>
      <c r="D14" s="449"/>
      <c r="E14" s="449"/>
      <c r="F14" s="449"/>
      <c r="G14" s="449"/>
      <c r="H14" s="449"/>
      <c r="I14" s="449"/>
      <c r="J14" s="449"/>
      <c r="K14" s="450"/>
      <c r="L14" s="463" t="s">
        <v>125</v>
      </c>
      <c r="M14" s="464"/>
      <c r="N14" s="464"/>
      <c r="O14" s="464"/>
      <c r="P14" s="464"/>
      <c r="Q14" s="465"/>
      <c r="R14" s="466">
        <v>7376</v>
      </c>
      <c r="S14" s="467"/>
      <c r="T14" s="467"/>
      <c r="U14" s="467"/>
      <c r="V14" s="468"/>
      <c r="W14" s="375"/>
      <c r="X14" s="376"/>
      <c r="Y14" s="376"/>
      <c r="Z14" s="376"/>
      <c r="AA14" s="376"/>
      <c r="AB14" s="365"/>
      <c r="AC14" s="469">
        <v>27</v>
      </c>
      <c r="AD14" s="470"/>
      <c r="AE14" s="470"/>
      <c r="AF14" s="470"/>
      <c r="AG14" s="471"/>
      <c r="AH14" s="469">
        <v>26.1</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126</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 customHeight="1">
      <c r="A15" s="138"/>
      <c r="B15" s="448"/>
      <c r="C15" s="449"/>
      <c r="D15" s="449"/>
      <c r="E15" s="449"/>
      <c r="F15" s="449"/>
      <c r="G15" s="449"/>
      <c r="H15" s="449"/>
      <c r="I15" s="449"/>
      <c r="J15" s="449"/>
      <c r="K15" s="450"/>
      <c r="L15" s="148"/>
      <c r="M15" s="473" t="s">
        <v>119</v>
      </c>
      <c r="N15" s="474"/>
      <c r="O15" s="474"/>
      <c r="P15" s="474"/>
      <c r="Q15" s="475"/>
      <c r="R15" s="466">
        <v>7362</v>
      </c>
      <c r="S15" s="467"/>
      <c r="T15" s="467"/>
      <c r="U15" s="467"/>
      <c r="V15" s="468"/>
      <c r="W15" s="395" t="s">
        <v>127</v>
      </c>
      <c r="X15" s="396"/>
      <c r="Y15" s="396"/>
      <c r="Z15" s="396"/>
      <c r="AA15" s="396"/>
      <c r="AB15" s="386"/>
      <c r="AC15" s="436">
        <v>593</v>
      </c>
      <c r="AD15" s="437"/>
      <c r="AE15" s="437"/>
      <c r="AF15" s="437"/>
      <c r="AG15" s="476"/>
      <c r="AH15" s="436">
        <v>809</v>
      </c>
      <c r="AI15" s="437"/>
      <c r="AJ15" s="437"/>
      <c r="AK15" s="437"/>
      <c r="AL15" s="438"/>
      <c r="AM15" s="408"/>
      <c r="AN15" s="409"/>
      <c r="AO15" s="409"/>
      <c r="AP15" s="409"/>
      <c r="AQ15" s="409"/>
      <c r="AR15" s="409"/>
      <c r="AS15" s="409"/>
      <c r="AT15" s="410"/>
      <c r="AU15" s="411"/>
      <c r="AV15" s="412"/>
      <c r="AW15" s="412"/>
      <c r="AX15" s="412"/>
      <c r="AY15" s="345" t="s">
        <v>128</v>
      </c>
      <c r="AZ15" s="346"/>
      <c r="BA15" s="346"/>
      <c r="BB15" s="346"/>
      <c r="BC15" s="346"/>
      <c r="BD15" s="346"/>
      <c r="BE15" s="346"/>
      <c r="BF15" s="346"/>
      <c r="BG15" s="346"/>
      <c r="BH15" s="346"/>
      <c r="BI15" s="346"/>
      <c r="BJ15" s="346"/>
      <c r="BK15" s="346"/>
      <c r="BL15" s="346"/>
      <c r="BM15" s="347"/>
      <c r="BN15" s="348">
        <v>962358</v>
      </c>
      <c r="BO15" s="349"/>
      <c r="BP15" s="349"/>
      <c r="BQ15" s="349"/>
      <c r="BR15" s="349"/>
      <c r="BS15" s="349"/>
      <c r="BT15" s="349"/>
      <c r="BU15" s="350"/>
      <c r="BV15" s="348">
        <v>876636</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 customHeight="1">
      <c r="A16" s="138"/>
      <c r="B16" s="448"/>
      <c r="C16" s="449"/>
      <c r="D16" s="449"/>
      <c r="E16" s="449"/>
      <c r="F16" s="449"/>
      <c r="G16" s="449"/>
      <c r="H16" s="449"/>
      <c r="I16" s="449"/>
      <c r="J16" s="449"/>
      <c r="K16" s="450"/>
      <c r="L16" s="463" t="s">
        <v>130</v>
      </c>
      <c r="M16" s="486"/>
      <c r="N16" s="486"/>
      <c r="O16" s="486"/>
      <c r="P16" s="486"/>
      <c r="Q16" s="487"/>
      <c r="R16" s="488" t="s">
        <v>131</v>
      </c>
      <c r="S16" s="489"/>
      <c r="T16" s="489"/>
      <c r="U16" s="489"/>
      <c r="V16" s="490"/>
      <c r="W16" s="375"/>
      <c r="X16" s="376"/>
      <c r="Y16" s="376"/>
      <c r="Z16" s="376"/>
      <c r="AA16" s="376"/>
      <c r="AB16" s="365"/>
      <c r="AC16" s="469">
        <v>15.6</v>
      </c>
      <c r="AD16" s="470"/>
      <c r="AE16" s="470"/>
      <c r="AF16" s="470"/>
      <c r="AG16" s="471"/>
      <c r="AH16" s="469">
        <v>18.8</v>
      </c>
      <c r="AI16" s="470"/>
      <c r="AJ16" s="470"/>
      <c r="AK16" s="470"/>
      <c r="AL16" s="472"/>
      <c r="AM16" s="408"/>
      <c r="AN16" s="409"/>
      <c r="AO16" s="409"/>
      <c r="AP16" s="409"/>
      <c r="AQ16" s="409"/>
      <c r="AR16" s="409"/>
      <c r="AS16" s="409"/>
      <c r="AT16" s="410"/>
      <c r="AU16" s="411"/>
      <c r="AV16" s="412"/>
      <c r="AW16" s="412"/>
      <c r="AX16" s="412"/>
      <c r="AY16" s="413" t="s">
        <v>132</v>
      </c>
      <c r="AZ16" s="414"/>
      <c r="BA16" s="414"/>
      <c r="BB16" s="414"/>
      <c r="BC16" s="414"/>
      <c r="BD16" s="414"/>
      <c r="BE16" s="414"/>
      <c r="BF16" s="414"/>
      <c r="BG16" s="414"/>
      <c r="BH16" s="414"/>
      <c r="BI16" s="414"/>
      <c r="BJ16" s="414"/>
      <c r="BK16" s="414"/>
      <c r="BL16" s="414"/>
      <c r="BM16" s="415"/>
      <c r="BN16" s="416">
        <v>5024913</v>
      </c>
      <c r="BO16" s="417"/>
      <c r="BP16" s="417"/>
      <c r="BQ16" s="417"/>
      <c r="BR16" s="417"/>
      <c r="BS16" s="417"/>
      <c r="BT16" s="417"/>
      <c r="BU16" s="418"/>
      <c r="BV16" s="416">
        <v>4929080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 customHeight="1" thickBot="1">
      <c r="A17" s="138"/>
      <c r="B17" s="451"/>
      <c r="C17" s="452"/>
      <c r="D17" s="452"/>
      <c r="E17" s="452"/>
      <c r="F17" s="452"/>
      <c r="G17" s="452"/>
      <c r="H17" s="452"/>
      <c r="I17" s="452"/>
      <c r="J17" s="452"/>
      <c r="K17" s="453"/>
      <c r="L17" s="153"/>
      <c r="M17" s="491" t="s">
        <v>133</v>
      </c>
      <c r="N17" s="492"/>
      <c r="O17" s="492"/>
      <c r="P17" s="492"/>
      <c r="Q17" s="493"/>
      <c r="R17" s="488" t="s">
        <v>134</v>
      </c>
      <c r="S17" s="489"/>
      <c r="T17" s="489"/>
      <c r="U17" s="489"/>
      <c r="V17" s="490"/>
      <c r="W17" s="395" t="s">
        <v>135</v>
      </c>
      <c r="X17" s="396"/>
      <c r="Y17" s="396"/>
      <c r="Z17" s="396"/>
      <c r="AA17" s="396"/>
      <c r="AB17" s="386"/>
      <c r="AC17" s="436">
        <v>2178</v>
      </c>
      <c r="AD17" s="437"/>
      <c r="AE17" s="437"/>
      <c r="AF17" s="437"/>
      <c r="AG17" s="476"/>
      <c r="AH17" s="436">
        <v>2363</v>
      </c>
      <c r="AI17" s="437"/>
      <c r="AJ17" s="437"/>
      <c r="AK17" s="437"/>
      <c r="AL17" s="438"/>
      <c r="AM17" s="408"/>
      <c r="AN17" s="409"/>
      <c r="AO17" s="409"/>
      <c r="AP17" s="409"/>
      <c r="AQ17" s="409"/>
      <c r="AR17" s="409"/>
      <c r="AS17" s="409"/>
      <c r="AT17" s="410"/>
      <c r="AU17" s="411"/>
      <c r="AV17" s="412"/>
      <c r="AW17" s="412"/>
      <c r="AX17" s="412"/>
      <c r="AY17" s="413" t="s">
        <v>136</v>
      </c>
      <c r="AZ17" s="414"/>
      <c r="BA17" s="414"/>
      <c r="BB17" s="414"/>
      <c r="BC17" s="414"/>
      <c r="BD17" s="414"/>
      <c r="BE17" s="414"/>
      <c r="BF17" s="414"/>
      <c r="BG17" s="414"/>
      <c r="BH17" s="414"/>
      <c r="BI17" s="414"/>
      <c r="BJ17" s="414"/>
      <c r="BK17" s="414"/>
      <c r="BL17" s="414"/>
      <c r="BM17" s="415"/>
      <c r="BN17" s="416">
        <v>1195498</v>
      </c>
      <c r="BO17" s="417"/>
      <c r="BP17" s="417"/>
      <c r="BQ17" s="417"/>
      <c r="BR17" s="417"/>
      <c r="BS17" s="417"/>
      <c r="BT17" s="417"/>
      <c r="BU17" s="418"/>
      <c r="BV17" s="416">
        <v>1100796</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 customHeight="1" thickBot="1">
      <c r="A18" s="138"/>
      <c r="B18" s="496" t="s">
        <v>137</v>
      </c>
      <c r="C18" s="428"/>
      <c r="D18" s="428"/>
      <c r="E18" s="497"/>
      <c r="F18" s="497"/>
      <c r="G18" s="497"/>
      <c r="H18" s="497"/>
      <c r="I18" s="497"/>
      <c r="J18" s="497"/>
      <c r="K18" s="497"/>
      <c r="L18" s="498">
        <v>1408.04</v>
      </c>
      <c r="M18" s="498"/>
      <c r="N18" s="498"/>
      <c r="O18" s="498"/>
      <c r="P18" s="498"/>
      <c r="Q18" s="498"/>
      <c r="R18" s="499"/>
      <c r="S18" s="499"/>
      <c r="T18" s="499"/>
      <c r="U18" s="499"/>
      <c r="V18" s="500"/>
      <c r="W18" s="397"/>
      <c r="X18" s="398"/>
      <c r="Y18" s="398"/>
      <c r="Z18" s="398"/>
      <c r="AA18" s="398"/>
      <c r="AB18" s="389"/>
      <c r="AC18" s="501">
        <v>57.3</v>
      </c>
      <c r="AD18" s="502"/>
      <c r="AE18" s="502"/>
      <c r="AF18" s="502"/>
      <c r="AG18" s="503"/>
      <c r="AH18" s="501">
        <v>55</v>
      </c>
      <c r="AI18" s="502"/>
      <c r="AJ18" s="502"/>
      <c r="AK18" s="502"/>
      <c r="AL18" s="504"/>
      <c r="AM18" s="408"/>
      <c r="AN18" s="409"/>
      <c r="AO18" s="409"/>
      <c r="AP18" s="409"/>
      <c r="AQ18" s="409"/>
      <c r="AR18" s="409"/>
      <c r="AS18" s="409"/>
      <c r="AT18" s="410"/>
      <c r="AU18" s="411"/>
      <c r="AV18" s="412"/>
      <c r="AW18" s="412"/>
      <c r="AX18" s="412"/>
      <c r="AY18" s="413" t="s">
        <v>138</v>
      </c>
      <c r="AZ18" s="414"/>
      <c r="BA18" s="414"/>
      <c r="BB18" s="414"/>
      <c r="BC18" s="414"/>
      <c r="BD18" s="414"/>
      <c r="BE18" s="414"/>
      <c r="BF18" s="414"/>
      <c r="BG18" s="414"/>
      <c r="BH18" s="414"/>
      <c r="BI18" s="414"/>
      <c r="BJ18" s="414"/>
      <c r="BK18" s="414"/>
      <c r="BL18" s="414"/>
      <c r="BM18" s="415"/>
      <c r="BN18" s="416">
        <v>4385547</v>
      </c>
      <c r="BO18" s="417"/>
      <c r="BP18" s="417"/>
      <c r="BQ18" s="417"/>
      <c r="BR18" s="417"/>
      <c r="BS18" s="417"/>
      <c r="BT18" s="417"/>
      <c r="BU18" s="418"/>
      <c r="BV18" s="416">
        <v>4219881</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 customHeight="1" thickBot="1">
      <c r="A19" s="138"/>
      <c r="B19" s="496" t="s">
        <v>139</v>
      </c>
      <c r="C19" s="428"/>
      <c r="D19" s="428"/>
      <c r="E19" s="497"/>
      <c r="F19" s="497"/>
      <c r="G19" s="497"/>
      <c r="H19" s="497"/>
      <c r="I19" s="497"/>
      <c r="J19" s="497"/>
      <c r="K19" s="497"/>
      <c r="L19" s="505">
        <v>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140</v>
      </c>
      <c r="AZ19" s="414"/>
      <c r="BA19" s="414"/>
      <c r="BB19" s="414"/>
      <c r="BC19" s="414"/>
      <c r="BD19" s="414"/>
      <c r="BE19" s="414"/>
      <c r="BF19" s="414"/>
      <c r="BG19" s="414"/>
      <c r="BH19" s="414"/>
      <c r="BI19" s="414"/>
      <c r="BJ19" s="414"/>
      <c r="BK19" s="414"/>
      <c r="BL19" s="414"/>
      <c r="BM19" s="415"/>
      <c r="BN19" s="416">
        <v>6273491</v>
      </c>
      <c r="BO19" s="417"/>
      <c r="BP19" s="417"/>
      <c r="BQ19" s="417"/>
      <c r="BR19" s="417"/>
      <c r="BS19" s="417"/>
      <c r="BT19" s="417"/>
      <c r="BU19" s="418"/>
      <c r="BV19" s="416">
        <v>6182162</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 customHeight="1" thickBot="1">
      <c r="A20" s="138"/>
      <c r="B20" s="496" t="s">
        <v>141</v>
      </c>
      <c r="C20" s="428"/>
      <c r="D20" s="428"/>
      <c r="E20" s="497"/>
      <c r="F20" s="497"/>
      <c r="G20" s="497"/>
      <c r="H20" s="497"/>
      <c r="I20" s="497"/>
      <c r="J20" s="497"/>
      <c r="K20" s="497"/>
      <c r="L20" s="505">
        <v>3179</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 customHeight="1" thickBot="1">
      <c r="A22" s="138"/>
      <c r="B22" s="515" t="s">
        <v>143</v>
      </c>
      <c r="C22" s="516"/>
      <c r="D22" s="517"/>
      <c r="E22" s="391" t="s">
        <v>1</v>
      </c>
      <c r="F22" s="396"/>
      <c r="G22" s="396"/>
      <c r="H22" s="396"/>
      <c r="I22" s="396"/>
      <c r="J22" s="396"/>
      <c r="K22" s="386"/>
      <c r="L22" s="391" t="s">
        <v>144</v>
      </c>
      <c r="M22" s="396"/>
      <c r="N22" s="396"/>
      <c r="O22" s="396"/>
      <c r="P22" s="386"/>
      <c r="Q22" s="524" t="s">
        <v>145</v>
      </c>
      <c r="R22" s="525"/>
      <c r="S22" s="525"/>
      <c r="T22" s="525"/>
      <c r="U22" s="525"/>
      <c r="V22" s="526"/>
      <c r="W22" s="530" t="s">
        <v>146</v>
      </c>
      <c r="X22" s="516"/>
      <c r="Y22" s="517"/>
      <c r="Z22" s="391" t="s">
        <v>1</v>
      </c>
      <c r="AA22" s="396"/>
      <c r="AB22" s="396"/>
      <c r="AC22" s="396"/>
      <c r="AD22" s="396"/>
      <c r="AE22" s="396"/>
      <c r="AF22" s="396"/>
      <c r="AG22" s="386"/>
      <c r="AH22" s="535" t="s">
        <v>147</v>
      </c>
      <c r="AI22" s="396"/>
      <c r="AJ22" s="396"/>
      <c r="AK22" s="396"/>
      <c r="AL22" s="386"/>
      <c r="AM22" s="535" t="s">
        <v>148</v>
      </c>
      <c r="AN22" s="536"/>
      <c r="AO22" s="536"/>
      <c r="AP22" s="536"/>
      <c r="AQ22" s="536"/>
      <c r="AR22" s="537"/>
      <c r="AS22" s="524" t="s">
        <v>145</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149</v>
      </c>
      <c r="AZ23" s="346"/>
      <c r="BA23" s="346"/>
      <c r="BB23" s="346"/>
      <c r="BC23" s="346"/>
      <c r="BD23" s="346"/>
      <c r="BE23" s="346"/>
      <c r="BF23" s="346"/>
      <c r="BG23" s="346"/>
      <c r="BH23" s="346"/>
      <c r="BI23" s="346"/>
      <c r="BJ23" s="346"/>
      <c r="BK23" s="346"/>
      <c r="BL23" s="346"/>
      <c r="BM23" s="347"/>
      <c r="BN23" s="416">
        <v>11135728</v>
      </c>
      <c r="BO23" s="417"/>
      <c r="BP23" s="417"/>
      <c r="BQ23" s="417"/>
      <c r="BR23" s="417"/>
      <c r="BS23" s="417"/>
      <c r="BT23" s="417"/>
      <c r="BU23" s="418"/>
      <c r="BV23" s="416">
        <v>11000754</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 customHeight="1" thickBot="1">
      <c r="A24" s="138"/>
      <c r="B24" s="518"/>
      <c r="C24" s="519"/>
      <c r="D24" s="520"/>
      <c r="E24" s="435" t="s">
        <v>150</v>
      </c>
      <c r="F24" s="409"/>
      <c r="G24" s="409"/>
      <c r="H24" s="409"/>
      <c r="I24" s="409"/>
      <c r="J24" s="409"/>
      <c r="K24" s="410"/>
      <c r="L24" s="436">
        <v>1</v>
      </c>
      <c r="M24" s="437"/>
      <c r="N24" s="437"/>
      <c r="O24" s="437"/>
      <c r="P24" s="476"/>
      <c r="Q24" s="436">
        <v>7400</v>
      </c>
      <c r="R24" s="437"/>
      <c r="S24" s="437"/>
      <c r="T24" s="437"/>
      <c r="U24" s="437"/>
      <c r="V24" s="476"/>
      <c r="W24" s="531"/>
      <c r="X24" s="519"/>
      <c r="Y24" s="520"/>
      <c r="Z24" s="435" t="s">
        <v>151</v>
      </c>
      <c r="AA24" s="409"/>
      <c r="AB24" s="409"/>
      <c r="AC24" s="409"/>
      <c r="AD24" s="409"/>
      <c r="AE24" s="409"/>
      <c r="AF24" s="409"/>
      <c r="AG24" s="410"/>
      <c r="AH24" s="436">
        <v>135</v>
      </c>
      <c r="AI24" s="437"/>
      <c r="AJ24" s="437"/>
      <c r="AK24" s="437"/>
      <c r="AL24" s="476"/>
      <c r="AM24" s="436">
        <v>432135</v>
      </c>
      <c r="AN24" s="437"/>
      <c r="AO24" s="437"/>
      <c r="AP24" s="437"/>
      <c r="AQ24" s="437"/>
      <c r="AR24" s="476"/>
      <c r="AS24" s="436">
        <v>3201</v>
      </c>
      <c r="AT24" s="437"/>
      <c r="AU24" s="437"/>
      <c r="AV24" s="437"/>
      <c r="AW24" s="437"/>
      <c r="AX24" s="438"/>
      <c r="AY24" s="543" t="s">
        <v>152</v>
      </c>
      <c r="AZ24" s="544"/>
      <c r="BA24" s="544"/>
      <c r="BB24" s="544"/>
      <c r="BC24" s="544"/>
      <c r="BD24" s="544"/>
      <c r="BE24" s="544"/>
      <c r="BF24" s="544"/>
      <c r="BG24" s="544"/>
      <c r="BH24" s="544"/>
      <c r="BI24" s="544"/>
      <c r="BJ24" s="544"/>
      <c r="BK24" s="544"/>
      <c r="BL24" s="544"/>
      <c r="BM24" s="545"/>
      <c r="BN24" s="416">
        <v>10925420</v>
      </c>
      <c r="BO24" s="417"/>
      <c r="BP24" s="417"/>
      <c r="BQ24" s="417"/>
      <c r="BR24" s="417"/>
      <c r="BS24" s="417"/>
      <c r="BT24" s="417"/>
      <c r="BU24" s="418"/>
      <c r="BV24" s="416">
        <v>10763279</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 customHeight="1">
      <c r="A25" s="138"/>
      <c r="B25" s="518"/>
      <c r="C25" s="519"/>
      <c r="D25" s="520"/>
      <c r="E25" s="435" t="s">
        <v>153</v>
      </c>
      <c r="F25" s="409"/>
      <c r="G25" s="409"/>
      <c r="H25" s="409"/>
      <c r="I25" s="409"/>
      <c r="J25" s="409"/>
      <c r="K25" s="410"/>
      <c r="L25" s="436">
        <v>1</v>
      </c>
      <c r="M25" s="437"/>
      <c r="N25" s="437"/>
      <c r="O25" s="437"/>
      <c r="P25" s="476"/>
      <c r="Q25" s="436">
        <v>6100</v>
      </c>
      <c r="R25" s="437"/>
      <c r="S25" s="437"/>
      <c r="T25" s="437"/>
      <c r="U25" s="437"/>
      <c r="V25" s="476"/>
      <c r="W25" s="531"/>
      <c r="X25" s="519"/>
      <c r="Y25" s="520"/>
      <c r="Z25" s="435" t="s">
        <v>154</v>
      </c>
      <c r="AA25" s="409"/>
      <c r="AB25" s="409"/>
      <c r="AC25" s="409"/>
      <c r="AD25" s="409"/>
      <c r="AE25" s="409"/>
      <c r="AF25" s="409"/>
      <c r="AG25" s="410"/>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768714</v>
      </c>
      <c r="BO25" s="349"/>
      <c r="BP25" s="349"/>
      <c r="BQ25" s="349"/>
      <c r="BR25" s="349"/>
      <c r="BS25" s="349"/>
      <c r="BT25" s="349"/>
      <c r="BU25" s="350"/>
      <c r="BV25" s="348">
        <v>690146</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 customHeight="1">
      <c r="A26" s="138"/>
      <c r="B26" s="518"/>
      <c r="C26" s="519"/>
      <c r="D26" s="520"/>
      <c r="E26" s="435" t="s">
        <v>156</v>
      </c>
      <c r="F26" s="409"/>
      <c r="G26" s="409"/>
      <c r="H26" s="409"/>
      <c r="I26" s="409"/>
      <c r="J26" s="409"/>
      <c r="K26" s="410"/>
      <c r="L26" s="436">
        <v>1</v>
      </c>
      <c r="M26" s="437"/>
      <c r="N26" s="437"/>
      <c r="O26" s="437"/>
      <c r="P26" s="476"/>
      <c r="Q26" s="436">
        <v>5600</v>
      </c>
      <c r="R26" s="437"/>
      <c r="S26" s="437"/>
      <c r="T26" s="437"/>
      <c r="U26" s="437"/>
      <c r="V26" s="476"/>
      <c r="W26" s="531"/>
      <c r="X26" s="519"/>
      <c r="Y26" s="520"/>
      <c r="Z26" s="435" t="s">
        <v>157</v>
      </c>
      <c r="AA26" s="549"/>
      <c r="AB26" s="549"/>
      <c r="AC26" s="549"/>
      <c r="AD26" s="549"/>
      <c r="AE26" s="549"/>
      <c r="AF26" s="549"/>
      <c r="AG26" s="550"/>
      <c r="AH26" s="436">
        <v>2</v>
      </c>
      <c r="AI26" s="437"/>
      <c r="AJ26" s="437"/>
      <c r="AK26" s="437"/>
      <c r="AL26" s="476"/>
      <c r="AM26" s="436" t="s">
        <v>158</v>
      </c>
      <c r="AN26" s="437"/>
      <c r="AO26" s="437"/>
      <c r="AP26" s="437"/>
      <c r="AQ26" s="437"/>
      <c r="AR26" s="476"/>
      <c r="AS26" s="436" t="s">
        <v>158</v>
      </c>
      <c r="AT26" s="437"/>
      <c r="AU26" s="437"/>
      <c r="AV26" s="437"/>
      <c r="AW26" s="437"/>
      <c r="AX26" s="438"/>
      <c r="AY26" s="419" t="s">
        <v>159</v>
      </c>
      <c r="AZ26" s="420"/>
      <c r="BA26" s="420"/>
      <c r="BB26" s="420"/>
      <c r="BC26" s="420"/>
      <c r="BD26" s="420"/>
      <c r="BE26" s="420"/>
      <c r="BF26" s="420"/>
      <c r="BG26" s="420"/>
      <c r="BH26" s="420"/>
      <c r="BI26" s="420"/>
      <c r="BJ26" s="420"/>
      <c r="BK26" s="420"/>
      <c r="BL26" s="420"/>
      <c r="BM26" s="421"/>
      <c r="BN26" s="416" t="s">
        <v>118</v>
      </c>
      <c r="BO26" s="417"/>
      <c r="BP26" s="417"/>
      <c r="BQ26" s="417"/>
      <c r="BR26" s="417"/>
      <c r="BS26" s="417"/>
      <c r="BT26" s="417"/>
      <c r="BU26" s="418"/>
      <c r="BV26" s="416" t="s">
        <v>118</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 customHeight="1" thickBot="1">
      <c r="A27" s="138"/>
      <c r="B27" s="518"/>
      <c r="C27" s="519"/>
      <c r="D27" s="520"/>
      <c r="E27" s="435" t="s">
        <v>160</v>
      </c>
      <c r="F27" s="409"/>
      <c r="G27" s="409"/>
      <c r="H27" s="409"/>
      <c r="I27" s="409"/>
      <c r="J27" s="409"/>
      <c r="K27" s="410"/>
      <c r="L27" s="436">
        <v>1</v>
      </c>
      <c r="M27" s="437"/>
      <c r="N27" s="437"/>
      <c r="O27" s="437"/>
      <c r="P27" s="476"/>
      <c r="Q27" s="436">
        <v>3000</v>
      </c>
      <c r="R27" s="437"/>
      <c r="S27" s="437"/>
      <c r="T27" s="437"/>
      <c r="U27" s="437"/>
      <c r="V27" s="476"/>
      <c r="W27" s="531"/>
      <c r="X27" s="519"/>
      <c r="Y27" s="520"/>
      <c r="Z27" s="435" t="s">
        <v>161</v>
      </c>
      <c r="AA27" s="409"/>
      <c r="AB27" s="409"/>
      <c r="AC27" s="409"/>
      <c r="AD27" s="409"/>
      <c r="AE27" s="409"/>
      <c r="AF27" s="409"/>
      <c r="AG27" s="410"/>
      <c r="AH27" s="436" t="s">
        <v>118</v>
      </c>
      <c r="AI27" s="437"/>
      <c r="AJ27" s="437"/>
      <c r="AK27" s="437"/>
      <c r="AL27" s="476"/>
      <c r="AM27" s="436" t="s">
        <v>118</v>
      </c>
      <c r="AN27" s="437"/>
      <c r="AO27" s="437"/>
      <c r="AP27" s="437"/>
      <c r="AQ27" s="437"/>
      <c r="AR27" s="476"/>
      <c r="AS27" s="436" t="s">
        <v>118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46">
        <v>53662</v>
      </c>
      <c r="BO27" s="547"/>
      <c r="BP27" s="547"/>
      <c r="BQ27" s="547"/>
      <c r="BR27" s="547"/>
      <c r="BS27" s="547"/>
      <c r="BT27" s="547"/>
      <c r="BU27" s="548"/>
      <c r="BV27" s="546">
        <v>53621</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 customHeight="1">
      <c r="A28" s="138"/>
      <c r="B28" s="518"/>
      <c r="C28" s="519"/>
      <c r="D28" s="520"/>
      <c r="E28" s="435" t="s">
        <v>163</v>
      </c>
      <c r="F28" s="409"/>
      <c r="G28" s="409"/>
      <c r="H28" s="409"/>
      <c r="I28" s="409"/>
      <c r="J28" s="409"/>
      <c r="K28" s="410"/>
      <c r="L28" s="436">
        <v>1</v>
      </c>
      <c r="M28" s="437"/>
      <c r="N28" s="437"/>
      <c r="O28" s="437"/>
      <c r="P28" s="476"/>
      <c r="Q28" s="436">
        <v>2350</v>
      </c>
      <c r="R28" s="437"/>
      <c r="S28" s="437"/>
      <c r="T28" s="437"/>
      <c r="U28" s="437"/>
      <c r="V28" s="476"/>
      <c r="W28" s="531"/>
      <c r="X28" s="519"/>
      <c r="Y28" s="520"/>
      <c r="Z28" s="435" t="s">
        <v>164</v>
      </c>
      <c r="AA28" s="409"/>
      <c r="AB28" s="409"/>
      <c r="AC28" s="409"/>
      <c r="AD28" s="409"/>
      <c r="AE28" s="409"/>
      <c r="AF28" s="409"/>
      <c r="AG28" s="410"/>
      <c r="AH28" s="436">
        <v>18</v>
      </c>
      <c r="AI28" s="437"/>
      <c r="AJ28" s="437"/>
      <c r="AK28" s="437"/>
      <c r="AL28" s="476"/>
      <c r="AM28" s="436">
        <v>42696</v>
      </c>
      <c r="AN28" s="437"/>
      <c r="AO28" s="437"/>
      <c r="AP28" s="437"/>
      <c r="AQ28" s="437"/>
      <c r="AR28" s="476"/>
      <c r="AS28" s="436">
        <v>2372</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2720155</v>
      </c>
      <c r="BO28" s="349"/>
      <c r="BP28" s="349"/>
      <c r="BQ28" s="349"/>
      <c r="BR28" s="349"/>
      <c r="BS28" s="349"/>
      <c r="BT28" s="349"/>
      <c r="BU28" s="350"/>
      <c r="BV28" s="348">
        <v>2721121</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 customHeight="1">
      <c r="A29" s="138"/>
      <c r="B29" s="518"/>
      <c r="C29" s="519"/>
      <c r="D29" s="520"/>
      <c r="E29" s="435" t="s">
        <v>167</v>
      </c>
      <c r="F29" s="409"/>
      <c r="G29" s="409"/>
      <c r="H29" s="409"/>
      <c r="I29" s="409"/>
      <c r="J29" s="409"/>
      <c r="K29" s="410"/>
      <c r="L29" s="436">
        <v>11</v>
      </c>
      <c r="M29" s="437"/>
      <c r="N29" s="437"/>
      <c r="O29" s="437"/>
      <c r="P29" s="476"/>
      <c r="Q29" s="436">
        <v>1880</v>
      </c>
      <c r="R29" s="437"/>
      <c r="S29" s="437"/>
      <c r="T29" s="437"/>
      <c r="U29" s="437"/>
      <c r="V29" s="476"/>
      <c r="W29" s="532"/>
      <c r="X29" s="533"/>
      <c r="Y29" s="534"/>
      <c r="Z29" s="435" t="s">
        <v>168</v>
      </c>
      <c r="AA29" s="409"/>
      <c r="AB29" s="409"/>
      <c r="AC29" s="409"/>
      <c r="AD29" s="409"/>
      <c r="AE29" s="409"/>
      <c r="AF29" s="409"/>
      <c r="AG29" s="410"/>
      <c r="AH29" s="436">
        <v>153</v>
      </c>
      <c r="AI29" s="437"/>
      <c r="AJ29" s="437"/>
      <c r="AK29" s="437"/>
      <c r="AL29" s="476"/>
      <c r="AM29" s="436">
        <v>474831</v>
      </c>
      <c r="AN29" s="437"/>
      <c r="AO29" s="437"/>
      <c r="AP29" s="437"/>
      <c r="AQ29" s="437"/>
      <c r="AR29" s="476"/>
      <c r="AS29" s="436">
        <v>3103</v>
      </c>
      <c r="AT29" s="437"/>
      <c r="AU29" s="437"/>
      <c r="AV29" s="437"/>
      <c r="AW29" s="437"/>
      <c r="AX29" s="438"/>
      <c r="AY29" s="560"/>
      <c r="AZ29" s="561"/>
      <c r="BA29" s="561"/>
      <c r="BB29" s="562"/>
      <c r="BC29" s="413" t="s">
        <v>169</v>
      </c>
      <c r="BD29" s="414"/>
      <c r="BE29" s="414"/>
      <c r="BF29" s="414"/>
      <c r="BG29" s="414"/>
      <c r="BH29" s="414"/>
      <c r="BI29" s="414"/>
      <c r="BJ29" s="414"/>
      <c r="BK29" s="414"/>
      <c r="BL29" s="414"/>
      <c r="BM29" s="415"/>
      <c r="BN29" s="416">
        <v>921479</v>
      </c>
      <c r="BO29" s="417"/>
      <c r="BP29" s="417"/>
      <c r="BQ29" s="417"/>
      <c r="BR29" s="417"/>
      <c r="BS29" s="417"/>
      <c r="BT29" s="417"/>
      <c r="BU29" s="418"/>
      <c r="BV29" s="416">
        <v>911579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170</v>
      </c>
      <c r="X30" s="555"/>
      <c r="Y30" s="555"/>
      <c r="Z30" s="555"/>
      <c r="AA30" s="555"/>
      <c r="AB30" s="555"/>
      <c r="AC30" s="555"/>
      <c r="AD30" s="555"/>
      <c r="AE30" s="555"/>
      <c r="AF30" s="555"/>
      <c r="AG30" s="556"/>
      <c r="AH30" s="501">
        <v>100.2</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171</v>
      </c>
      <c r="BD30" s="544"/>
      <c r="BE30" s="544"/>
      <c r="BF30" s="544"/>
      <c r="BG30" s="544"/>
      <c r="BH30" s="544"/>
      <c r="BI30" s="544"/>
      <c r="BJ30" s="544"/>
      <c r="BK30" s="544"/>
      <c r="BL30" s="544"/>
      <c r="BM30" s="545"/>
      <c r="BN30" s="546">
        <v>3004651</v>
      </c>
      <c r="BO30" s="547"/>
      <c r="BP30" s="547"/>
      <c r="BQ30" s="547"/>
      <c r="BR30" s="547"/>
      <c r="BS30" s="547"/>
      <c r="BT30" s="547"/>
      <c r="BU30" s="548"/>
      <c r="BV30" s="546">
        <v>2345352</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6"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6"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6" customHeight="1">
      <c r="A33" s="138"/>
      <c r="B33" s="164"/>
      <c r="C33" s="403" t="s">
        <v>178</v>
      </c>
      <c r="D33" s="403"/>
      <c r="E33" s="374" t="s">
        <v>179</v>
      </c>
      <c r="F33" s="374"/>
      <c r="G33" s="374"/>
      <c r="H33" s="374"/>
      <c r="I33" s="374"/>
      <c r="J33" s="374"/>
      <c r="K33" s="374"/>
      <c r="L33" s="374"/>
      <c r="M33" s="374"/>
      <c r="N33" s="374"/>
      <c r="O33" s="374"/>
      <c r="P33" s="374"/>
      <c r="Q33" s="374"/>
      <c r="R33" s="374"/>
      <c r="S33" s="374"/>
      <c r="T33" s="167"/>
      <c r="U33" s="403" t="s">
        <v>178</v>
      </c>
      <c r="V33" s="403"/>
      <c r="W33" s="374" t="s">
        <v>179</v>
      </c>
      <c r="X33" s="374"/>
      <c r="Y33" s="374"/>
      <c r="Z33" s="374"/>
      <c r="AA33" s="374"/>
      <c r="AB33" s="374"/>
      <c r="AC33" s="374"/>
      <c r="AD33" s="374"/>
      <c r="AE33" s="374"/>
      <c r="AF33" s="374"/>
      <c r="AG33" s="374"/>
      <c r="AH33" s="374"/>
      <c r="AI33" s="374"/>
      <c r="AJ33" s="374"/>
      <c r="AK33" s="374"/>
      <c r="AL33" s="167"/>
      <c r="AM33" s="403" t="s">
        <v>178</v>
      </c>
      <c r="AN33" s="403"/>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3" t="s">
        <v>180</v>
      </c>
      <c r="BX33" s="403"/>
      <c r="BY33" s="374" t="s">
        <v>182</v>
      </c>
      <c r="BZ33" s="374"/>
      <c r="CA33" s="374"/>
      <c r="CB33" s="374"/>
      <c r="CC33" s="374"/>
      <c r="CD33" s="374"/>
      <c r="CE33" s="374"/>
      <c r="CF33" s="374"/>
      <c r="CG33" s="374"/>
      <c r="CH33" s="374"/>
      <c r="CI33" s="374"/>
      <c r="CJ33" s="374"/>
      <c r="CK33" s="374"/>
      <c r="CL33" s="374"/>
      <c r="CM33" s="374"/>
      <c r="CN33" s="167"/>
      <c r="CO33" s="403" t="s">
        <v>178</v>
      </c>
      <c r="CP33" s="403"/>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99999999999997"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とかち広域消防事務組合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99999999999997" customHeight="1">
      <c r="A35" s="138"/>
      <c r="B35" s="164"/>
      <c r="C35" s="566">
        <f>IF(E35="","",C34+1)</f>
        <v>2</v>
      </c>
      <c r="D35" s="566"/>
      <c r="E35" s="567" t="str">
        <f>IF('各会計、関係団体の財政状況及び健全化判断比率'!B8="","",'各会計、関係団体の財政状況及び健全化判断比率'!B8)</f>
        <v>足寄都市計画足寄市街地区土地区画整理事業特別会計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国民健康保険病院事業会計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十勝環境複合事務組合（一般会計）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99999999999997"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十勝環境複合事務組合（余熱利用事業会計）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99999999999997"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池北三町行政事務組合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99999999999997"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99999999999997"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99999999999997"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99999999999997"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99999999999997"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99999999999997"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6"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6"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6"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855866</v>
      </c>
      <c r="S5" s="583"/>
      <c r="T5" s="583"/>
      <c r="U5" s="583"/>
      <c r="V5" s="583"/>
      <c r="W5" s="583"/>
      <c r="X5" s="583"/>
      <c r="Y5" s="584"/>
      <c r="Z5" s="585">
        <v>9.1</v>
      </c>
      <c r="AA5" s="585"/>
      <c r="AB5" s="585"/>
      <c r="AC5" s="585"/>
      <c r="AD5" s="586">
        <v>855866</v>
      </c>
      <c r="AE5" s="586"/>
      <c r="AF5" s="586"/>
      <c r="AG5" s="586"/>
      <c r="AH5" s="586"/>
      <c r="AI5" s="586"/>
      <c r="AJ5" s="586"/>
      <c r="AK5" s="586"/>
      <c r="AL5" s="587">
        <v>16.2</v>
      </c>
      <c r="AM5" s="588"/>
      <c r="AN5" s="588"/>
      <c r="AO5" s="589"/>
      <c r="AP5" s="579" t="s">
        <v>207</v>
      </c>
      <c r="AQ5" s="580"/>
      <c r="AR5" s="580"/>
      <c r="AS5" s="580"/>
      <c r="AT5" s="580"/>
      <c r="AU5" s="580"/>
      <c r="AV5" s="580"/>
      <c r="AW5" s="580"/>
      <c r="AX5" s="580"/>
      <c r="AY5" s="580"/>
      <c r="AZ5" s="580"/>
      <c r="BA5" s="580"/>
      <c r="BB5" s="580"/>
      <c r="BC5" s="580"/>
      <c r="BD5" s="580"/>
      <c r="BE5" s="580"/>
      <c r="BF5" s="581"/>
      <c r="BG5" s="593">
        <v>854863</v>
      </c>
      <c r="BH5" s="594"/>
      <c r="BI5" s="594"/>
      <c r="BJ5" s="594"/>
      <c r="BK5" s="594"/>
      <c r="BL5" s="594"/>
      <c r="BM5" s="594"/>
      <c r="BN5" s="595"/>
      <c r="BO5" s="596">
        <v>99.9</v>
      </c>
      <c r="BP5" s="596"/>
      <c r="BQ5" s="596"/>
      <c r="BR5" s="596"/>
      <c r="BS5" s="597">
        <v>10321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142843</v>
      </c>
      <c r="S6" s="594"/>
      <c r="T6" s="594"/>
      <c r="U6" s="594"/>
      <c r="V6" s="594"/>
      <c r="W6" s="594"/>
      <c r="X6" s="594"/>
      <c r="Y6" s="595"/>
      <c r="Z6" s="596">
        <v>1.5</v>
      </c>
      <c r="AA6" s="596"/>
      <c r="AB6" s="596"/>
      <c r="AC6" s="596"/>
      <c r="AD6" s="597">
        <v>142843</v>
      </c>
      <c r="AE6" s="597"/>
      <c r="AF6" s="597"/>
      <c r="AG6" s="597"/>
      <c r="AH6" s="597"/>
      <c r="AI6" s="597"/>
      <c r="AJ6" s="597"/>
      <c r="AK6" s="597"/>
      <c r="AL6" s="598">
        <v>2.7</v>
      </c>
      <c r="AM6" s="599"/>
      <c r="AN6" s="599"/>
      <c r="AO6" s="600"/>
      <c r="AP6" s="590" t="s">
        <v>212</v>
      </c>
      <c r="AQ6" s="591"/>
      <c r="AR6" s="591"/>
      <c r="AS6" s="591"/>
      <c r="AT6" s="591"/>
      <c r="AU6" s="591"/>
      <c r="AV6" s="591"/>
      <c r="AW6" s="591"/>
      <c r="AX6" s="591"/>
      <c r="AY6" s="591"/>
      <c r="AZ6" s="591"/>
      <c r="BA6" s="591"/>
      <c r="BB6" s="591"/>
      <c r="BC6" s="591"/>
      <c r="BD6" s="591"/>
      <c r="BE6" s="591"/>
      <c r="BF6" s="592"/>
      <c r="BG6" s="593">
        <v>854863</v>
      </c>
      <c r="BH6" s="594"/>
      <c r="BI6" s="594"/>
      <c r="BJ6" s="594"/>
      <c r="BK6" s="594"/>
      <c r="BL6" s="594"/>
      <c r="BM6" s="594"/>
      <c r="BN6" s="595"/>
      <c r="BO6" s="596">
        <v>99.9</v>
      </c>
      <c r="BP6" s="596"/>
      <c r="BQ6" s="596"/>
      <c r="BR6" s="596"/>
      <c r="BS6" s="597">
        <v>10321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85295</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85295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1319</v>
      </c>
      <c r="S7" s="594"/>
      <c r="T7" s="594"/>
      <c r="U7" s="594"/>
      <c r="V7" s="594"/>
      <c r="W7" s="594"/>
      <c r="X7" s="594"/>
      <c r="Y7" s="595"/>
      <c r="Z7" s="596">
        <v>0</v>
      </c>
      <c r="AA7" s="596"/>
      <c r="AB7" s="596"/>
      <c r="AC7" s="596"/>
      <c r="AD7" s="597">
        <v>1319</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365904</v>
      </c>
      <c r="BH7" s="594"/>
      <c r="BI7" s="594"/>
      <c r="BJ7" s="594"/>
      <c r="BK7" s="594"/>
      <c r="BL7" s="594"/>
      <c r="BM7" s="594"/>
      <c r="BN7" s="595"/>
      <c r="BO7" s="596">
        <v>42.8</v>
      </c>
      <c r="BP7" s="596"/>
      <c r="BQ7" s="596"/>
      <c r="BR7" s="596"/>
      <c r="BS7" s="597">
        <v>10321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1912038</v>
      </c>
      <c r="CS7" s="594"/>
      <c r="CT7" s="594"/>
      <c r="CU7" s="594"/>
      <c r="CV7" s="594"/>
      <c r="CW7" s="594"/>
      <c r="CX7" s="594"/>
      <c r="CY7" s="595"/>
      <c r="CZ7" s="596">
        <v>20.7</v>
      </c>
      <c r="DA7" s="596"/>
      <c r="DB7" s="596"/>
      <c r="DC7" s="596"/>
      <c r="DD7" s="602">
        <v>335604</v>
      </c>
      <c r="DE7" s="594"/>
      <c r="DF7" s="594"/>
      <c r="DG7" s="594"/>
      <c r="DH7" s="594"/>
      <c r="DI7" s="594"/>
      <c r="DJ7" s="594"/>
      <c r="DK7" s="594"/>
      <c r="DL7" s="594"/>
      <c r="DM7" s="594"/>
      <c r="DN7" s="594"/>
      <c r="DO7" s="594"/>
      <c r="DP7" s="595"/>
      <c r="DQ7" s="602">
        <v>1334100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2699</v>
      </c>
      <c r="S8" s="594"/>
      <c r="T8" s="594"/>
      <c r="U8" s="594"/>
      <c r="V8" s="594"/>
      <c r="W8" s="594"/>
      <c r="X8" s="594"/>
      <c r="Y8" s="595"/>
      <c r="Z8" s="596">
        <v>0</v>
      </c>
      <c r="AA8" s="596"/>
      <c r="AB8" s="596"/>
      <c r="AC8" s="596"/>
      <c r="AD8" s="597">
        <v>2699</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11965</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1727224</v>
      </c>
      <c r="CS8" s="594"/>
      <c r="CT8" s="594"/>
      <c r="CU8" s="594"/>
      <c r="CV8" s="594"/>
      <c r="CW8" s="594"/>
      <c r="CX8" s="594"/>
      <c r="CY8" s="595"/>
      <c r="CZ8" s="596">
        <v>18.7</v>
      </c>
      <c r="DA8" s="596"/>
      <c r="DB8" s="596"/>
      <c r="DC8" s="596"/>
      <c r="DD8" s="602">
        <v>332491</v>
      </c>
      <c r="DE8" s="594"/>
      <c r="DF8" s="594"/>
      <c r="DG8" s="594"/>
      <c r="DH8" s="594"/>
      <c r="DI8" s="594"/>
      <c r="DJ8" s="594"/>
      <c r="DK8" s="594"/>
      <c r="DL8" s="594"/>
      <c r="DM8" s="594"/>
      <c r="DN8" s="594"/>
      <c r="DO8" s="594"/>
      <c r="DP8" s="595"/>
      <c r="DQ8" s="602">
        <v>953679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2268</v>
      </c>
      <c r="S9" s="594"/>
      <c r="T9" s="594"/>
      <c r="U9" s="594"/>
      <c r="V9" s="594"/>
      <c r="W9" s="594"/>
      <c r="X9" s="594"/>
      <c r="Y9" s="595"/>
      <c r="Z9" s="596">
        <v>0</v>
      </c>
      <c r="AA9" s="596"/>
      <c r="AB9" s="596"/>
      <c r="AC9" s="596"/>
      <c r="AD9" s="597">
        <v>2268</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297983</v>
      </c>
      <c r="BH9" s="594"/>
      <c r="BI9" s="594"/>
      <c r="BJ9" s="594"/>
      <c r="BK9" s="594"/>
      <c r="BL9" s="594"/>
      <c r="BM9" s="594"/>
      <c r="BN9" s="595"/>
      <c r="BO9" s="596">
        <v>34.799999999999997</v>
      </c>
      <c r="BP9" s="596"/>
      <c r="BQ9" s="596"/>
      <c r="BR9" s="596"/>
      <c r="BS9" s="602" t="s">
        <v>108</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869325</v>
      </c>
      <c r="CS9" s="594"/>
      <c r="CT9" s="594"/>
      <c r="CU9" s="594"/>
      <c r="CV9" s="594"/>
      <c r="CW9" s="594"/>
      <c r="CX9" s="594"/>
      <c r="CY9" s="595"/>
      <c r="CZ9" s="596">
        <v>9.4</v>
      </c>
      <c r="DA9" s="596"/>
      <c r="DB9" s="596"/>
      <c r="DC9" s="596"/>
      <c r="DD9" s="602">
        <v>16616</v>
      </c>
      <c r="DE9" s="594"/>
      <c r="DF9" s="594"/>
      <c r="DG9" s="594"/>
      <c r="DH9" s="594"/>
      <c r="DI9" s="594"/>
      <c r="DJ9" s="594"/>
      <c r="DK9" s="594"/>
      <c r="DL9" s="594"/>
      <c r="DM9" s="594"/>
      <c r="DN9" s="594"/>
      <c r="DO9" s="594"/>
      <c r="DP9" s="595"/>
      <c r="DQ9" s="602">
        <v>667902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151513</v>
      </c>
      <c r="S10" s="594"/>
      <c r="T10" s="594"/>
      <c r="U10" s="594"/>
      <c r="V10" s="594"/>
      <c r="W10" s="594"/>
      <c r="X10" s="594"/>
      <c r="Y10" s="595"/>
      <c r="Z10" s="596">
        <v>1.6</v>
      </c>
      <c r="AA10" s="596"/>
      <c r="AB10" s="596"/>
      <c r="AC10" s="596"/>
      <c r="AD10" s="597">
        <v>151513</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24552</v>
      </c>
      <c r="BH10" s="594"/>
      <c r="BI10" s="594"/>
      <c r="BJ10" s="594"/>
      <c r="BK10" s="594"/>
      <c r="BL10" s="594"/>
      <c r="BM10" s="594"/>
      <c r="BN10" s="595"/>
      <c r="BO10" s="596">
        <v>2.9</v>
      </c>
      <c r="BP10" s="596"/>
      <c r="BQ10" s="596"/>
      <c r="BR10" s="596"/>
      <c r="BS10" s="602">
        <v>4092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5570</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5276</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31404</v>
      </c>
      <c r="BH11" s="594"/>
      <c r="BI11" s="594"/>
      <c r="BJ11" s="594"/>
      <c r="BK11" s="594"/>
      <c r="BL11" s="594"/>
      <c r="BM11" s="594"/>
      <c r="BN11" s="595"/>
      <c r="BO11" s="596">
        <v>3.7</v>
      </c>
      <c r="BP11" s="596"/>
      <c r="BQ11" s="596"/>
      <c r="BR11" s="596"/>
      <c r="BS11" s="602">
        <v>6229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888583</v>
      </c>
      <c r="CS11" s="594"/>
      <c r="CT11" s="594"/>
      <c r="CU11" s="594"/>
      <c r="CV11" s="594"/>
      <c r="CW11" s="594"/>
      <c r="CX11" s="594"/>
      <c r="CY11" s="595"/>
      <c r="CZ11" s="596">
        <v>9.6</v>
      </c>
      <c r="DA11" s="596"/>
      <c r="DB11" s="596"/>
      <c r="DC11" s="596"/>
      <c r="DD11" s="602">
        <v>565636</v>
      </c>
      <c r="DE11" s="594"/>
      <c r="DF11" s="594"/>
      <c r="DG11" s="594"/>
      <c r="DH11" s="594"/>
      <c r="DI11" s="594"/>
      <c r="DJ11" s="594"/>
      <c r="DK11" s="594"/>
      <c r="DL11" s="594"/>
      <c r="DM11" s="594"/>
      <c r="DN11" s="594"/>
      <c r="DO11" s="594"/>
      <c r="DP11" s="595"/>
      <c r="DQ11" s="602">
        <v>365185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405507</v>
      </c>
      <c r="BH12" s="594"/>
      <c r="BI12" s="594"/>
      <c r="BJ12" s="594"/>
      <c r="BK12" s="594"/>
      <c r="BL12" s="594"/>
      <c r="BM12" s="594"/>
      <c r="BN12" s="595"/>
      <c r="BO12" s="596">
        <v>47.4</v>
      </c>
      <c r="BP12" s="596"/>
      <c r="BQ12" s="596"/>
      <c r="BR12" s="596"/>
      <c r="BS12" s="602" t="s">
        <v>108</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286598</v>
      </c>
      <c r="CS12" s="594"/>
      <c r="CT12" s="594"/>
      <c r="CU12" s="594"/>
      <c r="CV12" s="594"/>
      <c r="CW12" s="594"/>
      <c r="CX12" s="594"/>
      <c r="CY12" s="595"/>
      <c r="CZ12" s="596">
        <v>3.1</v>
      </c>
      <c r="DA12" s="596"/>
      <c r="DB12" s="596"/>
      <c r="DC12" s="596"/>
      <c r="DD12" s="602">
        <v>7200</v>
      </c>
      <c r="DE12" s="594"/>
      <c r="DF12" s="594"/>
      <c r="DG12" s="594"/>
      <c r="DH12" s="594"/>
      <c r="DI12" s="594"/>
      <c r="DJ12" s="594"/>
      <c r="DK12" s="594"/>
      <c r="DL12" s="594"/>
      <c r="DM12" s="594"/>
      <c r="DN12" s="594"/>
      <c r="DO12" s="594"/>
      <c r="DP12" s="595"/>
      <c r="DQ12" s="602">
        <v>87428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21524</v>
      </c>
      <c r="S13" s="594"/>
      <c r="T13" s="594"/>
      <c r="U13" s="594"/>
      <c r="V13" s="594"/>
      <c r="W13" s="594"/>
      <c r="X13" s="594"/>
      <c r="Y13" s="595"/>
      <c r="Z13" s="596">
        <v>0.2</v>
      </c>
      <c r="AA13" s="596"/>
      <c r="AB13" s="596"/>
      <c r="AC13" s="596"/>
      <c r="AD13" s="597">
        <v>21524</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392269</v>
      </c>
      <c r="BH13" s="594"/>
      <c r="BI13" s="594"/>
      <c r="BJ13" s="594"/>
      <c r="BK13" s="594"/>
      <c r="BL13" s="594"/>
      <c r="BM13" s="594"/>
      <c r="BN13" s="595"/>
      <c r="BO13" s="596">
        <v>45.8</v>
      </c>
      <c r="BP13" s="596"/>
      <c r="BQ13" s="596"/>
      <c r="BR13" s="596"/>
      <c r="BS13" s="602" t="s">
        <v>108</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1079671</v>
      </c>
      <c r="CS13" s="594"/>
      <c r="CT13" s="594"/>
      <c r="CU13" s="594"/>
      <c r="CV13" s="594"/>
      <c r="CW13" s="594"/>
      <c r="CX13" s="594"/>
      <c r="CY13" s="595"/>
      <c r="CZ13" s="596">
        <v>11.7</v>
      </c>
      <c r="DA13" s="596"/>
      <c r="DB13" s="596"/>
      <c r="DC13" s="596"/>
      <c r="DD13" s="602">
        <v>678134</v>
      </c>
      <c r="DE13" s="594"/>
      <c r="DF13" s="594"/>
      <c r="DG13" s="594"/>
      <c r="DH13" s="594"/>
      <c r="DI13" s="594"/>
      <c r="DJ13" s="594"/>
      <c r="DK13" s="594"/>
      <c r="DL13" s="594"/>
      <c r="DM13" s="594"/>
      <c r="DN13" s="594"/>
      <c r="DO13" s="594"/>
      <c r="DP13" s="595"/>
      <c r="DQ13" s="602">
        <v>697066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14357</v>
      </c>
      <c r="BH14" s="594"/>
      <c r="BI14" s="594"/>
      <c r="BJ14" s="594"/>
      <c r="BK14" s="594"/>
      <c r="BL14" s="594"/>
      <c r="BM14" s="594"/>
      <c r="BN14" s="595"/>
      <c r="BO14" s="596">
        <v>1.7</v>
      </c>
      <c r="BP14" s="596"/>
      <c r="BQ14" s="596"/>
      <c r="BR14" s="596"/>
      <c r="BS14" s="602" t="s">
        <v>108</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416007</v>
      </c>
      <c r="CS14" s="594"/>
      <c r="CT14" s="594"/>
      <c r="CU14" s="594"/>
      <c r="CV14" s="594"/>
      <c r="CW14" s="594"/>
      <c r="CX14" s="594"/>
      <c r="CY14" s="595"/>
      <c r="CZ14" s="596">
        <v>4.5</v>
      </c>
      <c r="DA14" s="596"/>
      <c r="DB14" s="596"/>
      <c r="DC14" s="596"/>
      <c r="DD14" s="602" t="s">
        <v>108</v>
      </c>
      <c r="DE14" s="594"/>
      <c r="DF14" s="594"/>
      <c r="DG14" s="594"/>
      <c r="DH14" s="594"/>
      <c r="DI14" s="594"/>
      <c r="DJ14" s="594"/>
      <c r="DK14" s="594"/>
      <c r="DL14" s="594"/>
      <c r="DM14" s="594"/>
      <c r="DN14" s="594"/>
      <c r="DO14" s="594"/>
      <c r="DP14" s="595"/>
      <c r="DQ14" s="602">
        <v>265924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1334</v>
      </c>
      <c r="S15" s="594"/>
      <c r="T15" s="594"/>
      <c r="U15" s="594"/>
      <c r="V15" s="594"/>
      <c r="W15" s="594"/>
      <c r="X15" s="594"/>
      <c r="Y15" s="595"/>
      <c r="Z15" s="596">
        <v>0</v>
      </c>
      <c r="AA15" s="596"/>
      <c r="AB15" s="596"/>
      <c r="AC15" s="596"/>
      <c r="AD15" s="597">
        <v>1334</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69095</v>
      </c>
      <c r="BH15" s="594"/>
      <c r="BI15" s="594"/>
      <c r="BJ15" s="594"/>
      <c r="BK15" s="594"/>
      <c r="BL15" s="594"/>
      <c r="BM15" s="594"/>
      <c r="BN15" s="595"/>
      <c r="BO15" s="596">
        <v>8.1</v>
      </c>
      <c r="BP15" s="596"/>
      <c r="BQ15" s="596"/>
      <c r="BR15" s="596"/>
      <c r="BS15" s="602" t="s">
        <v>108</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876776</v>
      </c>
      <c r="CS15" s="594"/>
      <c r="CT15" s="594"/>
      <c r="CU15" s="594"/>
      <c r="CV15" s="594"/>
      <c r="CW15" s="594"/>
      <c r="CX15" s="594"/>
      <c r="CY15" s="595"/>
      <c r="CZ15" s="596">
        <v>9.5</v>
      </c>
      <c r="DA15" s="596"/>
      <c r="DB15" s="596"/>
      <c r="DC15" s="596"/>
      <c r="DD15" s="602">
        <v>208813</v>
      </c>
      <c r="DE15" s="594"/>
      <c r="DF15" s="594"/>
      <c r="DG15" s="594"/>
      <c r="DH15" s="594"/>
      <c r="DI15" s="594"/>
      <c r="DJ15" s="594"/>
      <c r="DK15" s="594"/>
      <c r="DL15" s="594"/>
      <c r="DM15" s="594"/>
      <c r="DN15" s="594"/>
      <c r="DO15" s="594"/>
      <c r="DP15" s="595"/>
      <c r="DQ15" s="602">
        <v>641282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4477606</v>
      </c>
      <c r="S16" s="594"/>
      <c r="T16" s="594"/>
      <c r="U16" s="594"/>
      <c r="V16" s="594"/>
      <c r="W16" s="594"/>
      <c r="X16" s="594"/>
      <c r="Y16" s="595"/>
      <c r="Z16" s="596">
        <v>47.7</v>
      </c>
      <c r="AA16" s="596"/>
      <c r="AB16" s="596"/>
      <c r="AC16" s="596"/>
      <c r="AD16" s="597">
        <v>4068432</v>
      </c>
      <c r="AE16" s="597"/>
      <c r="AF16" s="597"/>
      <c r="AG16" s="597"/>
      <c r="AH16" s="597"/>
      <c r="AI16" s="597"/>
      <c r="AJ16" s="597"/>
      <c r="AK16" s="597"/>
      <c r="AL16" s="598">
        <v>77.099999999999994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12875</v>
      </c>
      <c r="CS16" s="594"/>
      <c r="CT16" s="594"/>
      <c r="CU16" s="594"/>
      <c r="CV16" s="594"/>
      <c r="CW16" s="594"/>
      <c r="CX16" s="594"/>
      <c r="CY16" s="595"/>
      <c r="CZ16" s="596">
        <v>0.1</v>
      </c>
      <c r="DA16" s="596"/>
      <c r="DB16" s="596"/>
      <c r="DC16" s="596"/>
      <c r="DD16" s="602" t="s">
        <v>108</v>
      </c>
      <c r="DE16" s="594"/>
      <c r="DF16" s="594"/>
      <c r="DG16" s="594"/>
      <c r="DH16" s="594"/>
      <c r="DI16" s="594"/>
      <c r="DJ16" s="594"/>
      <c r="DK16" s="594"/>
      <c r="DL16" s="594"/>
      <c r="DM16" s="594"/>
      <c r="DN16" s="594"/>
      <c r="DO16" s="594"/>
      <c r="DP16" s="595"/>
      <c r="DQ16" s="602">
        <v>12875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4068432</v>
      </c>
      <c r="S17" s="594"/>
      <c r="T17" s="594"/>
      <c r="U17" s="594"/>
      <c r="V17" s="594"/>
      <c r="W17" s="594"/>
      <c r="X17" s="594"/>
      <c r="Y17" s="595"/>
      <c r="Z17" s="596">
        <v>43.3</v>
      </c>
      <c r="AA17" s="596"/>
      <c r="AB17" s="596"/>
      <c r="AC17" s="596"/>
      <c r="AD17" s="597">
        <v>4068432</v>
      </c>
      <c r="AE17" s="597"/>
      <c r="AF17" s="597"/>
      <c r="AG17" s="597"/>
      <c r="AH17" s="597"/>
      <c r="AI17" s="597"/>
      <c r="AJ17" s="597"/>
      <c r="AK17" s="597"/>
      <c r="AL17" s="598">
        <v>77.099999999999994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1075958</v>
      </c>
      <c r="CS17" s="594"/>
      <c r="CT17" s="594"/>
      <c r="CU17" s="594"/>
      <c r="CV17" s="594"/>
      <c r="CW17" s="594"/>
      <c r="CX17" s="594"/>
      <c r="CY17" s="595"/>
      <c r="CZ17" s="596">
        <v>11.6</v>
      </c>
      <c r="DA17" s="596"/>
      <c r="DB17" s="596"/>
      <c r="DC17" s="596"/>
      <c r="DD17" s="602" t="s">
        <v>108</v>
      </c>
      <c r="DE17" s="594"/>
      <c r="DF17" s="594"/>
      <c r="DG17" s="594"/>
      <c r="DH17" s="594"/>
      <c r="DI17" s="594"/>
      <c r="DJ17" s="594"/>
      <c r="DK17" s="594"/>
      <c r="DL17" s="594"/>
      <c r="DM17" s="594"/>
      <c r="DN17" s="594"/>
      <c r="DO17" s="594"/>
      <c r="DP17" s="595"/>
      <c r="DQ17" s="602">
        <v>1003250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409166</v>
      </c>
      <c r="S18" s="594"/>
      <c r="T18" s="594"/>
      <c r="U18" s="594"/>
      <c r="V18" s="594"/>
      <c r="W18" s="594"/>
      <c r="X18" s="594"/>
      <c r="Y18" s="595"/>
      <c r="Z18" s="596">
        <v>4.4000000000000004</v>
      </c>
      <c r="AA18" s="596"/>
      <c r="AB18" s="596"/>
      <c r="AC18" s="596"/>
      <c r="AD18" s="597" t="s">
        <v>108</v>
      </c>
      <c r="AE18" s="597"/>
      <c r="AF18" s="597"/>
      <c r="AG18" s="597"/>
      <c r="AH18" s="597"/>
      <c r="AI18" s="597"/>
      <c r="AJ18" s="597"/>
      <c r="AK18" s="597"/>
      <c r="AL18" s="598" t="s">
        <v>108</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1003</v>
      </c>
      <c r="BH19" s="594"/>
      <c r="BI19" s="594"/>
      <c r="BJ19" s="594"/>
      <c r="BK19" s="594"/>
      <c r="BL19" s="594"/>
      <c r="BM19" s="594"/>
      <c r="BN19" s="595"/>
      <c r="BO19" s="596">
        <v>0.1</v>
      </c>
      <c r="BP19" s="596"/>
      <c r="BQ19" s="596"/>
      <c r="BR19" s="596"/>
      <c r="BS19" s="602" t="s">
        <v>108</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5656972</v>
      </c>
      <c r="S20" s="594"/>
      <c r="T20" s="594"/>
      <c r="U20" s="594"/>
      <c r="V20" s="594"/>
      <c r="W20" s="594"/>
      <c r="X20" s="594"/>
      <c r="Y20" s="595"/>
      <c r="Z20" s="596">
        <v>60.2</v>
      </c>
      <c r="AA20" s="596"/>
      <c r="AB20" s="596"/>
      <c r="AC20" s="596"/>
      <c r="AD20" s="597">
        <v>5247798</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1003</v>
      </c>
      <c r="BH20" s="594"/>
      <c r="BI20" s="594"/>
      <c r="BJ20" s="594"/>
      <c r="BK20" s="594"/>
      <c r="BL20" s="594"/>
      <c r="BM20" s="594"/>
      <c r="BN20" s="595"/>
      <c r="BO20" s="596">
        <v>0.1</v>
      </c>
      <c r="BP20" s="596"/>
      <c r="BQ20" s="596"/>
      <c r="BR20" s="596"/>
      <c r="BS20" s="602" t="s">
        <v>108</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9235920</v>
      </c>
      <c r="CS20" s="594"/>
      <c r="CT20" s="594"/>
      <c r="CU20" s="594"/>
      <c r="CV20" s="594"/>
      <c r="CW20" s="594"/>
      <c r="CX20" s="594"/>
      <c r="CY20" s="595"/>
      <c r="CZ20" s="596">
        <v>100</v>
      </c>
      <c r="DA20" s="596"/>
      <c r="DB20" s="596"/>
      <c r="DC20" s="596"/>
      <c r="DD20" s="602">
        <v>2144494</v>
      </c>
      <c r="DE20" s="594"/>
      <c r="DF20" s="594"/>
      <c r="DG20" s="594"/>
      <c r="DH20" s="594"/>
      <c r="DI20" s="594"/>
      <c r="DJ20" s="594"/>
      <c r="DK20" s="594"/>
      <c r="DL20" s="594"/>
      <c r="DM20" s="594"/>
      <c r="DN20" s="594"/>
      <c r="DO20" s="594"/>
      <c r="DP20" s="595"/>
      <c r="DQ20" s="602">
        <v>6119262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1452</v>
      </c>
      <c r="S21" s="594"/>
      <c r="T21" s="594"/>
      <c r="U21" s="594"/>
      <c r="V21" s="594"/>
      <c r="W21" s="594"/>
      <c r="X21" s="594"/>
      <c r="Y21" s="595"/>
      <c r="Z21" s="596">
        <v>0</v>
      </c>
      <c r="AA21" s="596"/>
      <c r="AB21" s="596"/>
      <c r="AC21" s="596"/>
      <c r="AD21" s="597">
        <v>1452</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1003</v>
      </c>
      <c r="BH21" s="594"/>
      <c r="BI21" s="594"/>
      <c r="BJ21" s="594"/>
      <c r="BK21" s="594"/>
      <c r="BL21" s="594"/>
      <c r="BM21" s="594"/>
      <c r="BN21" s="595"/>
      <c r="BO21" s="596">
        <v>0.1</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104482</v>
      </c>
      <c r="S22" s="594"/>
      <c r="T22" s="594"/>
      <c r="U22" s="594"/>
      <c r="V22" s="594"/>
      <c r="W22" s="594"/>
      <c r="X22" s="594"/>
      <c r="Y22" s="595"/>
      <c r="Z22" s="596">
        <v>1.1000000000000001</v>
      </c>
      <c r="AA22" s="596"/>
      <c r="AB22" s="596"/>
      <c r="AC22" s="596"/>
      <c r="AD22" s="597" t="s">
        <v>108</v>
      </c>
      <c r="AE22" s="597"/>
      <c r="AF22" s="597"/>
      <c r="AG22" s="597"/>
      <c r="AH22" s="597"/>
      <c r="AI22" s="597"/>
      <c r="AJ22" s="597"/>
      <c r="AK22" s="597"/>
      <c r="AL22" s="598" t="s">
        <v>108</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160580</v>
      </c>
      <c r="S23" s="594"/>
      <c r="T23" s="594"/>
      <c r="U23" s="594"/>
      <c r="V23" s="594"/>
      <c r="W23" s="594"/>
      <c r="X23" s="594"/>
      <c r="Y23" s="595"/>
      <c r="Z23" s="596">
        <v>1.7</v>
      </c>
      <c r="AA23" s="596"/>
      <c r="AB23" s="596"/>
      <c r="AC23" s="596"/>
      <c r="AD23" s="597" t="s">
        <v>108</v>
      </c>
      <c r="AE23" s="597"/>
      <c r="AF23" s="597"/>
      <c r="AG23" s="597"/>
      <c r="AH23" s="597"/>
      <c r="AI23" s="597"/>
      <c r="AJ23" s="597"/>
      <c r="AK23" s="597"/>
      <c r="AL23" s="598" t="s">
        <v>108</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21707</v>
      </c>
      <c r="S24" s="594"/>
      <c r="T24" s="594"/>
      <c r="U24" s="594"/>
      <c r="V24" s="594"/>
      <c r="W24" s="594"/>
      <c r="X24" s="594"/>
      <c r="Y24" s="595"/>
      <c r="Z24" s="596">
        <v>0.2</v>
      </c>
      <c r="AA24" s="596"/>
      <c r="AB24" s="596"/>
      <c r="AC24" s="596"/>
      <c r="AD24" s="597">
        <v>40</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2806876</v>
      </c>
      <c r="CS24" s="583"/>
      <c r="CT24" s="583"/>
      <c r="CU24" s="583"/>
      <c r="CV24" s="583"/>
      <c r="CW24" s="583"/>
      <c r="CX24" s="583"/>
      <c r="CY24" s="584"/>
      <c r="CZ24" s="620">
        <v>30.4</v>
      </c>
      <c r="DA24" s="621"/>
      <c r="DB24" s="621"/>
      <c r="DC24" s="622"/>
      <c r="DD24" s="619">
        <v>2355822</v>
      </c>
      <c r="DE24" s="583"/>
      <c r="DF24" s="583"/>
      <c r="DG24" s="583"/>
      <c r="DH24" s="583"/>
      <c r="DI24" s="583"/>
      <c r="DJ24" s="583"/>
      <c r="DK24" s="584"/>
      <c r="DL24" s="619">
        <v>2332927</v>
      </c>
      <c r="DM24" s="583"/>
      <c r="DN24" s="583"/>
      <c r="DO24" s="583"/>
      <c r="DP24" s="583"/>
      <c r="DQ24" s="583"/>
      <c r="DR24" s="583"/>
      <c r="DS24" s="583"/>
      <c r="DT24" s="583"/>
      <c r="DU24" s="583"/>
      <c r="DV24" s="584"/>
      <c r="DW24" s="587">
        <v>42.1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692429</v>
      </c>
      <c r="S25" s="594"/>
      <c r="T25" s="594"/>
      <c r="U25" s="594"/>
      <c r="V25" s="594"/>
      <c r="W25" s="594"/>
      <c r="X25" s="594"/>
      <c r="Y25" s="595"/>
      <c r="Z25" s="596">
        <v>7.4</v>
      </c>
      <c r="AA25" s="596"/>
      <c r="AB25" s="596"/>
      <c r="AC25" s="596"/>
      <c r="AD25" s="597" t="s">
        <v>108</v>
      </c>
      <c r="AE25" s="597"/>
      <c r="AF25" s="597"/>
      <c r="AG25" s="597"/>
      <c r="AH25" s="597"/>
      <c r="AI25" s="597"/>
      <c r="AJ25" s="597"/>
      <c r="AK25" s="597"/>
      <c r="AL25" s="598" t="s">
        <v>108</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1266014</v>
      </c>
      <c r="CS25" s="623"/>
      <c r="CT25" s="623"/>
      <c r="CU25" s="623"/>
      <c r="CV25" s="623"/>
      <c r="CW25" s="623"/>
      <c r="CX25" s="623"/>
      <c r="CY25" s="624"/>
      <c r="CZ25" s="631">
        <v>13.7</v>
      </c>
      <c r="DA25" s="632"/>
      <c r="DB25" s="632"/>
      <c r="DC25" s="633"/>
      <c r="DD25" s="602">
        <v>1211289</v>
      </c>
      <c r="DE25" s="623"/>
      <c r="DF25" s="623"/>
      <c r="DG25" s="623"/>
      <c r="DH25" s="623"/>
      <c r="DI25" s="623"/>
      <c r="DJ25" s="623"/>
      <c r="DK25" s="624"/>
      <c r="DL25" s="602">
        <v>1199601</v>
      </c>
      <c r="DM25" s="623"/>
      <c r="DN25" s="623"/>
      <c r="DO25" s="623"/>
      <c r="DP25" s="623"/>
      <c r="DQ25" s="623"/>
      <c r="DR25" s="623"/>
      <c r="DS25" s="623"/>
      <c r="DT25" s="623"/>
      <c r="DU25" s="623"/>
      <c r="DV25" s="624"/>
      <c r="DW25" s="598">
        <v>21.6</v>
      </c>
      <c r="DX25" s="625"/>
      <c r="DY25" s="625"/>
      <c r="DZ25" s="625"/>
      <c r="EA25" s="625"/>
      <c r="EB25" s="625"/>
      <c r="EC25" s="626"/>
    </row>
    <row r="26" spans="2:133" ht="11.25" customHeight="1">
      <c r="B26" s="627" t="s">
        <v>275</v>
      </c>
      <c r="C26" s="628"/>
      <c r="D26" s="628"/>
      <c r="E26" s="628"/>
      <c r="F26" s="628"/>
      <c r="G26" s="628"/>
      <c r="H26" s="628"/>
      <c r="I26" s="628"/>
      <c r="J26" s="628"/>
      <c r="K26" s="628"/>
      <c r="L26" s="628"/>
      <c r="M26" s="628"/>
      <c r="N26" s="628"/>
      <c r="O26" s="628"/>
      <c r="P26" s="628"/>
      <c r="Q26" s="629"/>
      <c r="R26" s="593">
        <v>9129</v>
      </c>
      <c r="S26" s="594"/>
      <c r="T26" s="594"/>
      <c r="U26" s="594"/>
      <c r="V26" s="594"/>
      <c r="W26" s="594"/>
      <c r="X26" s="594"/>
      <c r="Y26" s="595"/>
      <c r="Z26" s="596">
        <v>0.1</v>
      </c>
      <c r="AA26" s="596"/>
      <c r="AB26" s="596"/>
      <c r="AC26" s="596"/>
      <c r="AD26" s="597">
        <v>9129</v>
      </c>
      <c r="AE26" s="597"/>
      <c r="AF26" s="597"/>
      <c r="AG26" s="597"/>
      <c r="AH26" s="597"/>
      <c r="AI26" s="597"/>
      <c r="AJ26" s="597"/>
      <c r="AK26" s="597"/>
      <c r="AL26" s="598">
        <v>0.2</v>
      </c>
      <c r="AM26" s="599"/>
      <c r="AN26" s="599"/>
      <c r="AO26" s="600"/>
      <c r="AP26" s="610" t="s">
        <v>276</v>
      </c>
      <c r="AQ26" s="630"/>
      <c r="AR26" s="630"/>
      <c r="AS26" s="630"/>
      <c r="AT26" s="630"/>
      <c r="AU26" s="630"/>
      <c r="AV26" s="630"/>
      <c r="AW26" s="630"/>
      <c r="AX26" s="630"/>
      <c r="AY26" s="630"/>
      <c r="AZ26" s="630"/>
      <c r="BA26" s="630"/>
      <c r="BB26" s="630"/>
      <c r="BC26" s="630"/>
      <c r="BD26" s="630"/>
      <c r="BE26" s="630"/>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804727</v>
      </c>
      <c r="CS26" s="594"/>
      <c r="CT26" s="594"/>
      <c r="CU26" s="594"/>
      <c r="CV26" s="594"/>
      <c r="CW26" s="594"/>
      <c r="CX26" s="594"/>
      <c r="CY26" s="595"/>
      <c r="CZ26" s="631">
        <v>8.6999999999999993</v>
      </c>
      <c r="DA26" s="632"/>
      <c r="DB26" s="632"/>
      <c r="DC26" s="633"/>
      <c r="DD26" s="602">
        <v>769759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769153</v>
      </c>
      <c r="S27" s="594"/>
      <c r="T27" s="594"/>
      <c r="U27" s="594"/>
      <c r="V27" s="594"/>
      <c r="W27" s="594"/>
      <c r="X27" s="594"/>
      <c r="Y27" s="595"/>
      <c r="Z27" s="596">
        <v>8.1999999999999993</v>
      </c>
      <c r="AA27" s="596"/>
      <c r="AB27" s="596"/>
      <c r="AC27" s="596"/>
      <c r="AD27" s="597" t="s">
        <v>108</v>
      </c>
      <c r="AE27" s="597"/>
      <c r="AF27" s="597"/>
      <c r="AG27" s="597"/>
      <c r="AH27" s="597"/>
      <c r="AI27" s="597"/>
      <c r="AJ27" s="597"/>
      <c r="AK27" s="597"/>
      <c r="AL27" s="598" t="s">
        <v>108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855866</v>
      </c>
      <c r="BH27" s="594"/>
      <c r="BI27" s="594"/>
      <c r="BJ27" s="594"/>
      <c r="BK27" s="594"/>
      <c r="BL27" s="594"/>
      <c r="BM27" s="594"/>
      <c r="BN27" s="595"/>
      <c r="BO27" s="596">
        <v>100</v>
      </c>
      <c r="BP27" s="596"/>
      <c r="BQ27" s="596"/>
      <c r="BR27" s="596"/>
      <c r="BS27" s="602">
        <v>10321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464904</v>
      </c>
      <c r="CS27" s="623"/>
      <c r="CT27" s="623"/>
      <c r="CU27" s="623"/>
      <c r="CV27" s="623"/>
      <c r="CW27" s="623"/>
      <c r="CX27" s="623"/>
      <c r="CY27" s="624"/>
      <c r="CZ27" s="631">
        <v>5</v>
      </c>
      <c r="DA27" s="632"/>
      <c r="DB27" s="632"/>
      <c r="DC27" s="633"/>
      <c r="DD27" s="602">
        <v>141283</v>
      </c>
      <c r="DE27" s="623"/>
      <c r="DF27" s="623"/>
      <c r="DG27" s="623"/>
      <c r="DH27" s="623"/>
      <c r="DI27" s="623"/>
      <c r="DJ27" s="623"/>
      <c r="DK27" s="624"/>
      <c r="DL27" s="602">
        <v>130076</v>
      </c>
      <c r="DM27" s="623"/>
      <c r="DN27" s="623"/>
      <c r="DO27" s="623"/>
      <c r="DP27" s="623"/>
      <c r="DQ27" s="623"/>
      <c r="DR27" s="623"/>
      <c r="DS27" s="623"/>
      <c r="DT27" s="623"/>
      <c r="DU27" s="623"/>
      <c r="DV27" s="624"/>
      <c r="DW27" s="598">
        <v>2.2999999999999998</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64069</v>
      </c>
      <c r="S28" s="594"/>
      <c r="T28" s="594"/>
      <c r="U28" s="594"/>
      <c r="V28" s="594"/>
      <c r="W28" s="594"/>
      <c r="X28" s="594"/>
      <c r="Y28" s="595"/>
      <c r="Z28" s="596">
        <v>0.7</v>
      </c>
      <c r="AA28" s="596"/>
      <c r="AB28" s="596"/>
      <c r="AC28" s="596"/>
      <c r="AD28" s="597">
        <v>3173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1075958</v>
      </c>
      <c r="CS28" s="594"/>
      <c r="CT28" s="594"/>
      <c r="CU28" s="594"/>
      <c r="CV28" s="594"/>
      <c r="CW28" s="594"/>
      <c r="CX28" s="594"/>
      <c r="CY28" s="595"/>
      <c r="CZ28" s="631">
        <v>11.6</v>
      </c>
      <c r="DA28" s="632"/>
      <c r="DB28" s="632"/>
      <c r="DC28" s="633"/>
      <c r="DD28" s="602">
        <v>1003250</v>
      </c>
      <c r="DE28" s="594"/>
      <c r="DF28" s="594"/>
      <c r="DG28" s="594"/>
      <c r="DH28" s="594"/>
      <c r="DI28" s="594"/>
      <c r="DJ28" s="594"/>
      <c r="DK28" s="595"/>
      <c r="DL28" s="602">
        <v>1003250</v>
      </c>
      <c r="DM28" s="594"/>
      <c r="DN28" s="594"/>
      <c r="DO28" s="594"/>
      <c r="DP28" s="594"/>
      <c r="DQ28" s="594"/>
      <c r="DR28" s="594"/>
      <c r="DS28" s="594"/>
      <c r="DT28" s="594"/>
      <c r="DU28" s="594"/>
      <c r="DV28" s="595"/>
      <c r="DW28" s="598">
        <v>18.100000000000001</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169220</v>
      </c>
      <c r="S29" s="594"/>
      <c r="T29" s="594"/>
      <c r="U29" s="594"/>
      <c r="V29" s="594"/>
      <c r="W29" s="594"/>
      <c r="X29" s="594"/>
      <c r="Y29" s="595"/>
      <c r="Z29" s="596">
        <v>1.8</v>
      </c>
      <c r="AA29" s="596"/>
      <c r="AB29" s="596"/>
      <c r="AC29" s="596"/>
      <c r="AD29" s="597" t="s">
        <v>108</v>
      </c>
      <c r="AE29" s="597"/>
      <c r="AF29" s="597"/>
      <c r="AG29" s="597"/>
      <c r="AH29" s="597"/>
      <c r="AI29" s="597"/>
      <c r="AJ29" s="597"/>
      <c r="AK29" s="597"/>
      <c r="AL29" s="598" t="s">
        <v>108</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48" t="s">
        <v>286</v>
      </c>
      <c r="CE29" s="649"/>
      <c r="CF29" s="607" t="s">
        <v>287</v>
      </c>
      <c r="CG29" s="608"/>
      <c r="CH29" s="608"/>
      <c r="CI29" s="608"/>
      <c r="CJ29" s="608"/>
      <c r="CK29" s="608"/>
      <c r="CL29" s="608"/>
      <c r="CM29" s="608"/>
      <c r="CN29" s="608"/>
      <c r="CO29" s="608"/>
      <c r="CP29" s="608"/>
      <c r="CQ29" s="609"/>
      <c r="CR29" s="593">
        <v>1075924</v>
      </c>
      <c r="CS29" s="623"/>
      <c r="CT29" s="623"/>
      <c r="CU29" s="623"/>
      <c r="CV29" s="623"/>
      <c r="CW29" s="623"/>
      <c r="CX29" s="623"/>
      <c r="CY29" s="624"/>
      <c r="CZ29" s="631">
        <v>11.6</v>
      </c>
      <c r="DA29" s="632"/>
      <c r="DB29" s="632"/>
      <c r="DC29" s="633"/>
      <c r="DD29" s="602">
        <v>1003216</v>
      </c>
      <c r="DE29" s="623"/>
      <c r="DF29" s="623"/>
      <c r="DG29" s="623"/>
      <c r="DH29" s="623"/>
      <c r="DI29" s="623"/>
      <c r="DJ29" s="623"/>
      <c r="DK29" s="624"/>
      <c r="DL29" s="602">
        <v>1003216</v>
      </c>
      <c r="DM29" s="623"/>
      <c r="DN29" s="623"/>
      <c r="DO29" s="623"/>
      <c r="DP29" s="623"/>
      <c r="DQ29" s="623"/>
      <c r="DR29" s="623"/>
      <c r="DS29" s="623"/>
      <c r="DT29" s="623"/>
      <c r="DU29" s="623"/>
      <c r="DV29" s="624"/>
      <c r="DW29" s="598">
        <v>18.100000000000001</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110404</v>
      </c>
      <c r="S30" s="594"/>
      <c r="T30" s="594"/>
      <c r="U30" s="594"/>
      <c r="V30" s="594"/>
      <c r="W30" s="594"/>
      <c r="X30" s="594"/>
      <c r="Y30" s="595"/>
      <c r="Z30" s="596">
        <v>1.2</v>
      </c>
      <c r="AA30" s="596"/>
      <c r="AB30" s="596"/>
      <c r="AC30" s="596"/>
      <c r="AD30" s="597" t="s">
        <v>108</v>
      </c>
      <c r="AE30" s="597"/>
      <c r="AF30" s="597"/>
      <c r="AG30" s="597"/>
      <c r="AH30" s="597"/>
      <c r="AI30" s="597"/>
      <c r="AJ30" s="597"/>
      <c r="AK30" s="597"/>
      <c r="AL30" s="598" t="s">
        <v>108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7">
        <v>99.7</v>
      </c>
      <c r="BH30" s="658"/>
      <c r="BI30" s="658"/>
      <c r="BJ30" s="658"/>
      <c r="BK30" s="658"/>
      <c r="BL30" s="658"/>
      <c r="BM30" s="588">
        <v>99</v>
      </c>
      <c r="BN30" s="658"/>
      <c r="BO30" s="658"/>
      <c r="BP30" s="658"/>
      <c r="BQ30" s="659"/>
      <c r="BR30" s="657">
        <v>99.4</v>
      </c>
      <c r="BS30" s="658"/>
      <c r="BT30" s="658"/>
      <c r="BU30" s="658"/>
      <c r="BV30" s="658"/>
      <c r="BW30" s="658"/>
      <c r="BX30" s="588">
        <v>98.7</v>
      </c>
      <c r="BY30" s="658"/>
      <c r="BZ30" s="658"/>
      <c r="CA30" s="658"/>
      <c r="CB30" s="659"/>
      <c r="CD30" s="650"/>
      <c r="CE30" s="651"/>
      <c r="CF30" s="607" t="s">
        <v>291</v>
      </c>
      <c r="CG30" s="608"/>
      <c r="CH30" s="608"/>
      <c r="CI30" s="608"/>
      <c r="CJ30" s="608"/>
      <c r="CK30" s="608"/>
      <c r="CL30" s="608"/>
      <c r="CM30" s="608"/>
      <c r="CN30" s="608"/>
      <c r="CO30" s="608"/>
      <c r="CP30" s="608"/>
      <c r="CQ30" s="609"/>
      <c r="CR30" s="593">
        <v>966974</v>
      </c>
      <c r="CS30" s="594"/>
      <c r="CT30" s="594"/>
      <c r="CU30" s="594"/>
      <c r="CV30" s="594"/>
      <c r="CW30" s="594"/>
      <c r="CX30" s="594"/>
      <c r="CY30" s="595"/>
      <c r="CZ30" s="631">
        <v>10.5</v>
      </c>
      <c r="DA30" s="632"/>
      <c r="DB30" s="632"/>
      <c r="DC30" s="633"/>
      <c r="DD30" s="602">
        <v>904353</v>
      </c>
      <c r="DE30" s="594"/>
      <c r="DF30" s="594"/>
      <c r="DG30" s="594"/>
      <c r="DH30" s="594"/>
      <c r="DI30" s="594"/>
      <c r="DJ30" s="594"/>
      <c r="DK30" s="595"/>
      <c r="DL30" s="602">
        <v>904353</v>
      </c>
      <c r="DM30" s="594"/>
      <c r="DN30" s="594"/>
      <c r="DO30" s="594"/>
      <c r="DP30" s="594"/>
      <c r="DQ30" s="594"/>
      <c r="DR30" s="594"/>
      <c r="DS30" s="594"/>
      <c r="DT30" s="594"/>
      <c r="DU30" s="594"/>
      <c r="DV30" s="595"/>
      <c r="DW30" s="598">
        <v>16.3</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97924</v>
      </c>
      <c r="S31" s="594"/>
      <c r="T31" s="594"/>
      <c r="U31" s="594"/>
      <c r="V31" s="594"/>
      <c r="W31" s="594"/>
      <c r="X31" s="594"/>
      <c r="Y31" s="595"/>
      <c r="Z31" s="596">
        <v>1</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54">
        <v>99.6</v>
      </c>
      <c r="BH31" s="623"/>
      <c r="BI31" s="623"/>
      <c r="BJ31" s="623"/>
      <c r="BK31" s="623"/>
      <c r="BL31" s="623"/>
      <c r="BM31" s="599">
        <v>98.7</v>
      </c>
      <c r="BN31" s="655"/>
      <c r="BO31" s="655"/>
      <c r="BP31" s="655"/>
      <c r="BQ31" s="656"/>
      <c r="BR31" s="654">
        <v>99.4</v>
      </c>
      <c r="BS31" s="623"/>
      <c r="BT31" s="623"/>
      <c r="BU31" s="623"/>
      <c r="BV31" s="623"/>
      <c r="BW31" s="623"/>
      <c r="BX31" s="599">
        <v>98.3</v>
      </c>
      <c r="BY31" s="655"/>
      <c r="BZ31" s="655"/>
      <c r="CA31" s="655"/>
      <c r="CB31" s="656"/>
      <c r="CD31" s="650"/>
      <c r="CE31" s="651"/>
      <c r="CF31" s="607" t="s">
        <v>295</v>
      </c>
      <c r="CG31" s="608"/>
      <c r="CH31" s="608"/>
      <c r="CI31" s="608"/>
      <c r="CJ31" s="608"/>
      <c r="CK31" s="608"/>
      <c r="CL31" s="608"/>
      <c r="CM31" s="608"/>
      <c r="CN31" s="608"/>
      <c r="CO31" s="608"/>
      <c r="CP31" s="608"/>
      <c r="CQ31" s="609"/>
      <c r="CR31" s="593">
        <v>108950</v>
      </c>
      <c r="CS31" s="623"/>
      <c r="CT31" s="623"/>
      <c r="CU31" s="623"/>
      <c r="CV31" s="623"/>
      <c r="CW31" s="623"/>
      <c r="CX31" s="623"/>
      <c r="CY31" s="624"/>
      <c r="CZ31" s="631">
        <v>1.2</v>
      </c>
      <c r="DA31" s="632"/>
      <c r="DB31" s="632"/>
      <c r="DC31" s="633"/>
      <c r="DD31" s="602">
        <v>98863</v>
      </c>
      <c r="DE31" s="623"/>
      <c r="DF31" s="623"/>
      <c r="DG31" s="623"/>
      <c r="DH31" s="623"/>
      <c r="DI31" s="623"/>
      <c r="DJ31" s="623"/>
      <c r="DK31" s="624"/>
      <c r="DL31" s="602">
        <v>98863</v>
      </c>
      <c r="DM31" s="623"/>
      <c r="DN31" s="623"/>
      <c r="DO31" s="623"/>
      <c r="DP31" s="623"/>
      <c r="DQ31" s="623"/>
      <c r="DR31" s="623"/>
      <c r="DS31" s="623"/>
      <c r="DT31" s="623"/>
      <c r="DU31" s="623"/>
      <c r="DV31" s="624"/>
      <c r="DW31" s="598">
        <v>1.8</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430680</v>
      </c>
      <c r="S32" s="594"/>
      <c r="T32" s="594"/>
      <c r="U32" s="594"/>
      <c r="V32" s="594"/>
      <c r="W32" s="594"/>
      <c r="X32" s="594"/>
      <c r="Y32" s="595"/>
      <c r="Z32" s="596">
        <v>4.5999999999999996</v>
      </c>
      <c r="AA32" s="596"/>
      <c r="AB32" s="596"/>
      <c r="AC32" s="596"/>
      <c r="AD32" s="597">
        <v>13480</v>
      </c>
      <c r="AE32" s="597"/>
      <c r="AF32" s="597"/>
      <c r="AG32" s="597"/>
      <c r="AH32" s="597"/>
      <c r="AI32" s="597"/>
      <c r="AJ32" s="597"/>
      <c r="AK32" s="597"/>
      <c r="AL32" s="598">
        <v>0.3</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99.7</v>
      </c>
      <c r="BH32" s="661"/>
      <c r="BI32" s="661"/>
      <c r="BJ32" s="661"/>
      <c r="BK32" s="661"/>
      <c r="BL32" s="661"/>
      <c r="BM32" s="662">
        <v>99.1</v>
      </c>
      <c r="BN32" s="661"/>
      <c r="BO32" s="661"/>
      <c r="BP32" s="661"/>
      <c r="BQ32" s="663"/>
      <c r="BR32" s="660">
        <v>99.4</v>
      </c>
      <c r="BS32" s="661"/>
      <c r="BT32" s="661"/>
      <c r="BU32" s="661"/>
      <c r="BV32" s="661"/>
      <c r="BW32" s="661"/>
      <c r="BX32" s="662">
        <v>99</v>
      </c>
      <c r="BY32" s="661"/>
      <c r="BZ32" s="661"/>
      <c r="CA32" s="661"/>
      <c r="CB32" s="663"/>
      <c r="CD32" s="652"/>
      <c r="CE32" s="653"/>
      <c r="CF32" s="607" t="s">
        <v>298</v>
      </c>
      <c r="CG32" s="608"/>
      <c r="CH32" s="608"/>
      <c r="CI32" s="608"/>
      <c r="CJ32" s="608"/>
      <c r="CK32" s="608"/>
      <c r="CL32" s="608"/>
      <c r="CM32" s="608"/>
      <c r="CN32" s="608"/>
      <c r="CO32" s="608"/>
      <c r="CP32" s="608"/>
      <c r="CQ32" s="609"/>
      <c r="CR32" s="593">
        <v>34</v>
      </c>
      <c r="CS32" s="594"/>
      <c r="CT32" s="594"/>
      <c r="CU32" s="594"/>
      <c r="CV32" s="594"/>
      <c r="CW32" s="594"/>
      <c r="CX32" s="594"/>
      <c r="CY32" s="595"/>
      <c r="CZ32" s="631">
        <v>0</v>
      </c>
      <c r="DA32" s="632"/>
      <c r="DB32" s="632"/>
      <c r="DC32" s="633"/>
      <c r="DD32" s="602">
        <v>34</v>
      </c>
      <c r="DE32" s="594"/>
      <c r="DF32" s="594"/>
      <c r="DG32" s="594"/>
      <c r="DH32" s="594"/>
      <c r="DI32" s="594"/>
      <c r="DJ32" s="594"/>
      <c r="DK32" s="595"/>
      <c r="DL32" s="602">
        <v>34</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1101948</v>
      </c>
      <c r="S33" s="594"/>
      <c r="T33" s="594"/>
      <c r="U33" s="594"/>
      <c r="V33" s="594"/>
      <c r="W33" s="594"/>
      <c r="X33" s="594"/>
      <c r="Y33" s="595"/>
      <c r="Z33" s="596">
        <v>11.7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4271675</v>
      </c>
      <c r="CS33" s="623"/>
      <c r="CT33" s="623"/>
      <c r="CU33" s="623"/>
      <c r="CV33" s="623"/>
      <c r="CW33" s="623"/>
      <c r="CX33" s="623"/>
      <c r="CY33" s="624"/>
      <c r="CZ33" s="631">
        <v>46.3</v>
      </c>
      <c r="DA33" s="632"/>
      <c r="DB33" s="632"/>
      <c r="DC33" s="633"/>
      <c r="DD33" s="602">
        <v>3154757</v>
      </c>
      <c r="DE33" s="623"/>
      <c r="DF33" s="623"/>
      <c r="DG33" s="623"/>
      <c r="DH33" s="623"/>
      <c r="DI33" s="623"/>
      <c r="DJ33" s="623"/>
      <c r="DK33" s="624"/>
      <c r="DL33" s="602">
        <v>2052620</v>
      </c>
      <c r="DM33" s="623"/>
      <c r="DN33" s="623"/>
      <c r="DO33" s="623"/>
      <c r="DP33" s="623"/>
      <c r="DQ33" s="623"/>
      <c r="DR33" s="623"/>
      <c r="DS33" s="623"/>
      <c r="DT33" s="623"/>
      <c r="DU33" s="623"/>
      <c r="DV33" s="624"/>
      <c r="DW33" s="598">
        <v>37</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1198125</v>
      </c>
      <c r="CS34" s="594"/>
      <c r="CT34" s="594"/>
      <c r="CU34" s="594"/>
      <c r="CV34" s="594"/>
      <c r="CW34" s="594"/>
      <c r="CX34" s="594"/>
      <c r="CY34" s="595"/>
      <c r="CZ34" s="631">
        <v>13</v>
      </c>
      <c r="DA34" s="632"/>
      <c r="DB34" s="632"/>
      <c r="DC34" s="633"/>
      <c r="DD34" s="602">
        <v>964898</v>
      </c>
      <c r="DE34" s="594"/>
      <c r="DF34" s="594"/>
      <c r="DG34" s="594"/>
      <c r="DH34" s="594"/>
      <c r="DI34" s="594"/>
      <c r="DJ34" s="594"/>
      <c r="DK34" s="595"/>
      <c r="DL34" s="602">
        <v>912854</v>
      </c>
      <c r="DM34" s="594"/>
      <c r="DN34" s="594"/>
      <c r="DO34" s="594"/>
      <c r="DP34" s="594"/>
      <c r="DQ34" s="594"/>
      <c r="DR34" s="594"/>
      <c r="DS34" s="594"/>
      <c r="DT34" s="594"/>
      <c r="DU34" s="594"/>
      <c r="DV34" s="595"/>
      <c r="DW34" s="598">
        <v>16.5</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267048</v>
      </c>
      <c r="S35" s="594"/>
      <c r="T35" s="594"/>
      <c r="U35" s="594"/>
      <c r="V35" s="594"/>
      <c r="W35" s="594"/>
      <c r="X35" s="594"/>
      <c r="Y35" s="595"/>
      <c r="Z35" s="596">
        <v>2.8</v>
      </c>
      <c r="AA35" s="596"/>
      <c r="AB35" s="596"/>
      <c r="AC35" s="596"/>
      <c r="AD35" s="597" t="s">
        <v>108</v>
      </c>
      <c r="AE35" s="597"/>
      <c r="AF35" s="597"/>
      <c r="AG35" s="597"/>
      <c r="AH35" s="597"/>
      <c r="AI35" s="597"/>
      <c r="AJ35" s="597"/>
      <c r="AK35" s="597"/>
      <c r="AL35" s="598" t="s">
        <v>108</v>
      </c>
      <c r="AM35" s="599"/>
      <c r="AN35" s="599"/>
      <c r="AO35" s="600"/>
      <c r="AP35" s="186"/>
      <c r="AQ35" s="604" t="s">
        <v>306</v>
      </c>
      <c r="AR35" s="605"/>
      <c r="AS35" s="605"/>
      <c r="AT35" s="605"/>
      <c r="AU35" s="605"/>
      <c r="AV35" s="605"/>
      <c r="AW35" s="605"/>
      <c r="AX35" s="605"/>
      <c r="AY35" s="606"/>
      <c r="AZ35" s="582">
        <v>1109790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10012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70591</v>
      </c>
      <c r="CS35" s="623"/>
      <c r="CT35" s="623"/>
      <c r="CU35" s="623"/>
      <c r="CV35" s="623"/>
      <c r="CW35" s="623"/>
      <c r="CX35" s="623"/>
      <c r="CY35" s="624"/>
      <c r="CZ35" s="631">
        <v>0.8</v>
      </c>
      <c r="DA35" s="632"/>
      <c r="DB35" s="632"/>
      <c r="DC35" s="633"/>
      <c r="DD35" s="602">
        <v>54219</v>
      </c>
      <c r="DE35" s="623"/>
      <c r="DF35" s="623"/>
      <c r="DG35" s="623"/>
      <c r="DH35" s="623"/>
      <c r="DI35" s="623"/>
      <c r="DJ35" s="623"/>
      <c r="DK35" s="624"/>
      <c r="DL35" s="602">
        <v>54049</v>
      </c>
      <c r="DM35" s="623"/>
      <c r="DN35" s="623"/>
      <c r="DO35" s="623"/>
      <c r="DP35" s="623"/>
      <c r="DQ35" s="623"/>
      <c r="DR35" s="623"/>
      <c r="DS35" s="623"/>
      <c r="DT35" s="623"/>
      <c r="DU35" s="623"/>
      <c r="DV35" s="624"/>
      <c r="DW35" s="598">
        <v>1</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9390149</v>
      </c>
      <c r="S36" s="666"/>
      <c r="T36" s="666"/>
      <c r="U36" s="666"/>
      <c r="V36" s="666"/>
      <c r="W36" s="666"/>
      <c r="X36" s="666"/>
      <c r="Y36" s="667"/>
      <c r="Z36" s="668">
        <v>100</v>
      </c>
      <c r="AA36" s="668"/>
      <c r="AB36" s="668"/>
      <c r="AC36" s="668"/>
      <c r="AD36" s="669">
        <v>5275072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455521</v>
      </c>
      <c r="BA36" s="594"/>
      <c r="BB36" s="594"/>
      <c r="BC36" s="594"/>
      <c r="BD36" s="623"/>
      <c r="BE36" s="623"/>
      <c r="BF36" s="656"/>
      <c r="BG36" s="607" t="s">
        <v>311</v>
      </c>
      <c r="BH36" s="608"/>
      <c r="BI36" s="608"/>
      <c r="BJ36" s="608"/>
      <c r="BK36" s="608"/>
      <c r="BL36" s="608"/>
      <c r="BM36" s="608"/>
      <c r="BN36" s="608"/>
      <c r="BO36" s="608"/>
      <c r="BP36" s="608"/>
      <c r="BQ36" s="608"/>
      <c r="BR36" s="608"/>
      <c r="BS36" s="608"/>
      <c r="BT36" s="608"/>
      <c r="BU36" s="609"/>
      <c r="BV36" s="593">
        <v>3575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1410074</v>
      </c>
      <c r="CS36" s="594"/>
      <c r="CT36" s="594"/>
      <c r="CU36" s="594"/>
      <c r="CV36" s="594"/>
      <c r="CW36" s="594"/>
      <c r="CX36" s="594"/>
      <c r="CY36" s="595"/>
      <c r="CZ36" s="631">
        <v>15.3</v>
      </c>
      <c r="DA36" s="632"/>
      <c r="DB36" s="632"/>
      <c r="DC36" s="633"/>
      <c r="DD36" s="602">
        <v>986870</v>
      </c>
      <c r="DE36" s="594"/>
      <c r="DF36" s="594"/>
      <c r="DG36" s="594"/>
      <c r="DH36" s="594"/>
      <c r="DI36" s="594"/>
      <c r="DJ36" s="594"/>
      <c r="DK36" s="595"/>
      <c r="DL36" s="602">
        <v>777554</v>
      </c>
      <c r="DM36" s="594"/>
      <c r="DN36" s="594"/>
      <c r="DO36" s="594"/>
      <c r="DP36" s="594"/>
      <c r="DQ36" s="594"/>
      <c r="DR36" s="594"/>
      <c r="DS36" s="594"/>
      <c r="DT36" s="594"/>
      <c r="DU36" s="594"/>
      <c r="DV36" s="595"/>
      <c r="DW36" s="598">
        <v>14</v>
      </c>
      <c r="DX36" s="625"/>
      <c r="DY36" s="625"/>
      <c r="DZ36" s="625"/>
      <c r="EA36" s="625"/>
      <c r="EB36" s="625"/>
      <c r="EC36" s="626"/>
    </row>
    <row r="37" spans="2:133" ht="11.25" customHeight="1">
      <c r="AQ37" s="672" t="s">
        <v>313</v>
      </c>
      <c r="AR37" s="673"/>
      <c r="AS37" s="673"/>
      <c r="AT37" s="673"/>
      <c r="AU37" s="673"/>
      <c r="AV37" s="673"/>
      <c r="AW37" s="673"/>
      <c r="AX37" s="673"/>
      <c r="AY37" s="674"/>
      <c r="AZ37" s="593">
        <v>154193</v>
      </c>
      <c r="BA37" s="594"/>
      <c r="BB37" s="594"/>
      <c r="BC37" s="594"/>
      <c r="BD37" s="623"/>
      <c r="BE37" s="623"/>
      <c r="BF37" s="656"/>
      <c r="BG37" s="607" t="s">
        <v>314</v>
      </c>
      <c r="BH37" s="608"/>
      <c r="BI37" s="608"/>
      <c r="BJ37" s="608"/>
      <c r="BK37" s="608"/>
      <c r="BL37" s="608"/>
      <c r="BM37" s="608"/>
      <c r="BN37" s="608"/>
      <c r="BO37" s="608"/>
      <c r="BP37" s="608"/>
      <c r="BQ37" s="608"/>
      <c r="BR37" s="608"/>
      <c r="BS37" s="608"/>
      <c r="BT37" s="608"/>
      <c r="BU37" s="609"/>
      <c r="BV37" s="593">
        <v>1298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548703</v>
      </c>
      <c r="CS37" s="623"/>
      <c r="CT37" s="623"/>
      <c r="CU37" s="623"/>
      <c r="CV37" s="623"/>
      <c r="CW37" s="623"/>
      <c r="CX37" s="623"/>
      <c r="CY37" s="624"/>
      <c r="CZ37" s="631">
        <v>5.9</v>
      </c>
      <c r="DA37" s="632"/>
      <c r="DB37" s="632"/>
      <c r="DC37" s="633"/>
      <c r="DD37" s="602">
        <v>398193</v>
      </c>
      <c r="DE37" s="623"/>
      <c r="DF37" s="623"/>
      <c r="DG37" s="623"/>
      <c r="DH37" s="623"/>
      <c r="DI37" s="623"/>
      <c r="DJ37" s="623"/>
      <c r="DK37" s="624"/>
      <c r="DL37" s="602">
        <v>384527</v>
      </c>
      <c r="DM37" s="623"/>
      <c r="DN37" s="623"/>
      <c r="DO37" s="623"/>
      <c r="DP37" s="623"/>
      <c r="DQ37" s="623"/>
      <c r="DR37" s="623"/>
      <c r="DS37" s="623"/>
      <c r="DT37" s="623"/>
      <c r="DU37" s="623"/>
      <c r="DV37" s="624"/>
      <c r="DW37" s="598">
        <v>6.9</v>
      </c>
      <c r="DX37" s="625"/>
      <c r="DY37" s="625"/>
      <c r="DZ37" s="625"/>
      <c r="EA37" s="625"/>
      <c r="EB37" s="625"/>
      <c r="EC37" s="626"/>
    </row>
    <row r="38" spans="2:133" ht="11.25" customHeight="1">
      <c r="AQ38" s="672" t="s">
        <v>316</v>
      </c>
      <c r="AR38" s="673"/>
      <c r="AS38" s="673"/>
      <c r="AT38" s="673"/>
      <c r="AU38" s="673"/>
      <c r="AV38" s="673"/>
      <c r="AW38" s="673"/>
      <c r="AX38" s="673"/>
      <c r="AY38" s="674"/>
      <c r="AZ38" s="593">
        <v>59968</v>
      </c>
      <c r="BA38" s="594"/>
      <c r="BB38" s="594"/>
      <c r="BC38" s="594"/>
      <c r="BD38" s="623"/>
      <c r="BE38" s="623"/>
      <c r="BF38" s="656"/>
      <c r="BG38" s="607" t="s">
        <v>317</v>
      </c>
      <c r="BH38" s="608"/>
      <c r="BI38" s="608"/>
      <c r="BJ38" s="608"/>
      <c r="BK38" s="608"/>
      <c r="BL38" s="608"/>
      <c r="BM38" s="608"/>
      <c r="BN38" s="608"/>
      <c r="BO38" s="608"/>
      <c r="BP38" s="608"/>
      <c r="BQ38" s="608"/>
      <c r="BR38" s="608"/>
      <c r="BS38" s="608"/>
      <c r="BT38" s="608"/>
      <c r="BU38" s="609"/>
      <c r="BV38" s="593">
        <v>2327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653994</v>
      </c>
      <c r="CS38" s="594"/>
      <c r="CT38" s="594"/>
      <c r="CU38" s="594"/>
      <c r="CV38" s="594"/>
      <c r="CW38" s="594"/>
      <c r="CX38" s="594"/>
      <c r="CY38" s="595"/>
      <c r="CZ38" s="631">
        <v>7.1</v>
      </c>
      <c r="DA38" s="632"/>
      <c r="DB38" s="632"/>
      <c r="DC38" s="633"/>
      <c r="DD38" s="602">
        <v>589869</v>
      </c>
      <c r="DE38" s="594"/>
      <c r="DF38" s="594"/>
      <c r="DG38" s="594"/>
      <c r="DH38" s="594"/>
      <c r="DI38" s="594"/>
      <c r="DJ38" s="594"/>
      <c r="DK38" s="595"/>
      <c r="DL38" s="602">
        <v>308163</v>
      </c>
      <c r="DM38" s="594"/>
      <c r="DN38" s="594"/>
      <c r="DO38" s="594"/>
      <c r="DP38" s="594"/>
      <c r="DQ38" s="594"/>
      <c r="DR38" s="594"/>
      <c r="DS38" s="594"/>
      <c r="DT38" s="594"/>
      <c r="DU38" s="594"/>
      <c r="DV38" s="595"/>
      <c r="DW38" s="598">
        <v>5.6</v>
      </c>
      <c r="DX38" s="625"/>
      <c r="DY38" s="625"/>
      <c r="DZ38" s="625"/>
      <c r="EA38" s="625"/>
      <c r="EB38" s="625"/>
      <c r="EC38" s="626"/>
    </row>
    <row r="39" spans="2:133" ht="11.25" customHeight="1">
      <c r="AQ39" s="672" t="s">
        <v>319</v>
      </c>
      <c r="AR39" s="673"/>
      <c r="AS39" s="673"/>
      <c r="AT39" s="673"/>
      <c r="AU39" s="673"/>
      <c r="AV39" s="673"/>
      <c r="AW39" s="673"/>
      <c r="AX39" s="673"/>
      <c r="AY39" s="674"/>
      <c r="AZ39" s="593">
        <v>33189</v>
      </c>
      <c r="BA39" s="594"/>
      <c r="BB39" s="594"/>
      <c r="BC39" s="594"/>
      <c r="BD39" s="623"/>
      <c r="BE39" s="623"/>
      <c r="BF39" s="656"/>
      <c r="BG39" s="675" t="s">
        <v>320</v>
      </c>
      <c r="BH39" s="676"/>
      <c r="BI39" s="676"/>
      <c r="BJ39" s="676"/>
      <c r="BK39" s="676"/>
      <c r="BL39" s="187"/>
      <c r="BM39" s="608" t="s">
        <v>321</v>
      </c>
      <c r="BN39" s="608"/>
      <c r="BO39" s="608"/>
      <c r="BP39" s="608"/>
      <c r="BQ39" s="608"/>
      <c r="BR39" s="608"/>
      <c r="BS39" s="608"/>
      <c r="BT39" s="608"/>
      <c r="BU39" s="609"/>
      <c r="BV39" s="593">
        <v>102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669737</v>
      </c>
      <c r="CS39" s="623"/>
      <c r="CT39" s="623"/>
      <c r="CU39" s="623"/>
      <c r="CV39" s="623"/>
      <c r="CW39" s="623"/>
      <c r="CX39" s="623"/>
      <c r="CY39" s="624"/>
      <c r="CZ39" s="631">
        <v>7.3</v>
      </c>
      <c r="DA39" s="632"/>
      <c r="DB39" s="632"/>
      <c r="DC39" s="633"/>
      <c r="DD39" s="602">
        <v>500000</v>
      </c>
      <c r="DE39" s="623"/>
      <c r="DF39" s="623"/>
      <c r="DG39" s="623"/>
      <c r="DH39" s="623"/>
      <c r="DI39" s="623"/>
      <c r="DJ39" s="623"/>
      <c r="DK39" s="624"/>
      <c r="DL39" s="602" t="s">
        <v>108</v>
      </c>
      <c r="DM39" s="623"/>
      <c r="DN39" s="623"/>
      <c r="DO39" s="623"/>
      <c r="DP39" s="623"/>
      <c r="DQ39" s="623"/>
      <c r="DR39" s="623"/>
      <c r="DS39" s="623"/>
      <c r="DT39" s="623"/>
      <c r="DU39" s="623"/>
      <c r="DV39" s="62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122382</v>
      </c>
      <c r="BA40" s="594"/>
      <c r="BB40" s="594"/>
      <c r="BC40" s="594"/>
      <c r="BD40" s="623"/>
      <c r="BE40" s="623"/>
      <c r="BF40" s="656"/>
      <c r="BG40" s="675"/>
      <c r="BH40" s="676"/>
      <c r="BI40" s="676"/>
      <c r="BJ40" s="676"/>
      <c r="BK40" s="676"/>
      <c r="BL40" s="187"/>
      <c r="BM40" s="608" t="s">
        <v>324</v>
      </c>
      <c r="BN40" s="608"/>
      <c r="BO40" s="608"/>
      <c r="BP40" s="608"/>
      <c r="BQ40" s="608"/>
      <c r="BR40" s="608"/>
      <c r="BS40" s="608"/>
      <c r="BT40" s="608"/>
      <c r="BU40" s="609"/>
      <c r="BV40" s="593">
        <v>100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269154</v>
      </c>
      <c r="CS40" s="594"/>
      <c r="CT40" s="594"/>
      <c r="CU40" s="594"/>
      <c r="CV40" s="594"/>
      <c r="CW40" s="594"/>
      <c r="CX40" s="594"/>
      <c r="CY40" s="595"/>
      <c r="CZ40" s="631">
        <v>2.9</v>
      </c>
      <c r="DA40" s="632"/>
      <c r="DB40" s="632"/>
      <c r="DC40" s="633"/>
      <c r="DD40" s="602">
        <v>58901</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284537</v>
      </c>
      <c r="BA41" s="666"/>
      <c r="BB41" s="666"/>
      <c r="BC41" s="666"/>
      <c r="BD41" s="661"/>
      <c r="BE41" s="661"/>
      <c r="BF41" s="663"/>
      <c r="BG41" s="677"/>
      <c r="BH41" s="678"/>
      <c r="BI41" s="678"/>
      <c r="BJ41" s="678"/>
      <c r="BK41" s="678"/>
      <c r="BL41" s="189"/>
      <c r="BM41" s="614" t="s">
        <v>327</v>
      </c>
      <c r="BN41" s="614"/>
      <c r="BO41" s="614"/>
      <c r="BP41" s="614"/>
      <c r="BQ41" s="614"/>
      <c r="BR41" s="614"/>
      <c r="BS41" s="614"/>
      <c r="BT41" s="614"/>
      <c r="BU41" s="615"/>
      <c r="BV41" s="665">
        <v>266</v>
      </c>
      <c r="BW41" s="666"/>
      <c r="BX41" s="666"/>
      <c r="BY41" s="666"/>
      <c r="BZ41" s="666"/>
      <c r="CA41" s="666"/>
      <c r="CB41" s="679"/>
      <c r="CD41" s="607" t="s">
        <v>328</v>
      </c>
      <c r="CE41" s="608"/>
      <c r="CF41" s="608"/>
      <c r="CG41" s="608"/>
      <c r="CH41" s="608"/>
      <c r="CI41" s="608"/>
      <c r="CJ41" s="608"/>
      <c r="CK41" s="608"/>
      <c r="CL41" s="608"/>
      <c r="CM41" s="608"/>
      <c r="CN41" s="608"/>
      <c r="CO41" s="608"/>
      <c r="CP41" s="608"/>
      <c r="CQ41" s="609"/>
      <c r="CR41" s="593" t="s">
        <v>214</v>
      </c>
      <c r="CS41" s="623"/>
      <c r="CT41" s="623"/>
      <c r="CU41" s="623"/>
      <c r="CV41" s="623"/>
      <c r="CW41" s="623"/>
      <c r="CX41" s="623"/>
      <c r="CY41" s="624"/>
      <c r="CZ41" s="631" t="s">
        <v>214</v>
      </c>
      <c r="DA41" s="632"/>
      <c r="DB41" s="632"/>
      <c r="DC41" s="633"/>
      <c r="DD41" s="602" t="s">
        <v>214</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2157369</v>
      </c>
      <c r="CS42" s="594"/>
      <c r="CT42" s="594"/>
      <c r="CU42" s="594"/>
      <c r="CV42" s="594"/>
      <c r="CW42" s="594"/>
      <c r="CX42" s="594"/>
      <c r="CY42" s="595"/>
      <c r="CZ42" s="631">
        <v>23.4</v>
      </c>
      <c r="DA42" s="686"/>
      <c r="DB42" s="686"/>
      <c r="DC42" s="687"/>
      <c r="DD42" s="602">
        <v>608683</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84940</v>
      </c>
      <c r="CS43" s="623"/>
      <c r="CT43" s="623"/>
      <c r="CU43" s="623"/>
      <c r="CV43" s="623"/>
      <c r="CW43" s="623"/>
      <c r="CX43" s="623"/>
      <c r="CY43" s="624"/>
      <c r="CZ43" s="631">
        <v>0.9</v>
      </c>
      <c r="DA43" s="632"/>
      <c r="DB43" s="632"/>
      <c r="DC43" s="633"/>
      <c r="DD43" s="602">
        <v>82554</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2144494</v>
      </c>
      <c r="CS44" s="594"/>
      <c r="CT44" s="594"/>
      <c r="CU44" s="594"/>
      <c r="CV44" s="594"/>
      <c r="CW44" s="594"/>
      <c r="CX44" s="594"/>
      <c r="CY44" s="595"/>
      <c r="CZ44" s="631">
        <v>23.2</v>
      </c>
      <c r="DA44" s="686"/>
      <c r="DB44" s="686"/>
      <c r="DC44" s="687"/>
      <c r="DD44" s="602">
        <v>595808</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335</v>
      </c>
      <c r="CG45" s="591"/>
      <c r="CH45" s="591"/>
      <c r="CI45" s="591"/>
      <c r="CJ45" s="591"/>
      <c r="CK45" s="591"/>
      <c r="CL45" s="591"/>
      <c r="CM45" s="591"/>
      <c r="CN45" s="591"/>
      <c r="CO45" s="591"/>
      <c r="CP45" s="591"/>
      <c r="CQ45" s="592"/>
      <c r="CR45" s="593">
        <v>1286782</v>
      </c>
      <c r="CS45" s="623"/>
      <c r="CT45" s="623"/>
      <c r="CU45" s="623"/>
      <c r="CV45" s="623"/>
      <c r="CW45" s="623"/>
      <c r="CX45" s="623"/>
      <c r="CY45" s="624"/>
      <c r="CZ45" s="631">
        <v>13.9</v>
      </c>
      <c r="DA45" s="632"/>
      <c r="DB45" s="632"/>
      <c r="DC45" s="633"/>
      <c r="DD45" s="602">
        <v>116782</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336</v>
      </c>
      <c r="CG46" s="591"/>
      <c r="CH46" s="591"/>
      <c r="CI46" s="591"/>
      <c r="CJ46" s="591"/>
      <c r="CK46" s="591"/>
      <c r="CL46" s="591"/>
      <c r="CM46" s="591"/>
      <c r="CN46" s="591"/>
      <c r="CO46" s="591"/>
      <c r="CP46" s="591"/>
      <c r="CQ46" s="592"/>
      <c r="CR46" s="593">
        <v>738512</v>
      </c>
      <c r="CS46" s="594"/>
      <c r="CT46" s="594"/>
      <c r="CU46" s="594"/>
      <c r="CV46" s="594"/>
      <c r="CW46" s="594"/>
      <c r="CX46" s="594"/>
      <c r="CY46" s="595"/>
      <c r="CZ46" s="631">
        <v>8</v>
      </c>
      <c r="DA46" s="686"/>
      <c r="DB46" s="686"/>
      <c r="DC46" s="687"/>
      <c r="DD46" s="602">
        <v>460551</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337</v>
      </c>
      <c r="CG47" s="591"/>
      <c r="CH47" s="591"/>
      <c r="CI47" s="591"/>
      <c r="CJ47" s="591"/>
      <c r="CK47" s="591"/>
      <c r="CL47" s="591"/>
      <c r="CM47" s="591"/>
      <c r="CN47" s="591"/>
      <c r="CO47" s="591"/>
      <c r="CP47" s="591"/>
      <c r="CQ47" s="592"/>
      <c r="CR47" s="593">
        <v>12875</v>
      </c>
      <c r="CS47" s="623"/>
      <c r="CT47" s="623"/>
      <c r="CU47" s="623"/>
      <c r="CV47" s="623"/>
      <c r="CW47" s="623"/>
      <c r="CX47" s="623"/>
      <c r="CY47" s="624"/>
      <c r="CZ47" s="631">
        <v>0.1</v>
      </c>
      <c r="DA47" s="632"/>
      <c r="DB47" s="632"/>
      <c r="DC47" s="633"/>
      <c r="DD47" s="602">
        <v>12875</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ht="10.9">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31" t="s">
        <v>118</v>
      </c>
      <c r="DA48" s="686"/>
      <c r="DB48" s="686"/>
      <c r="DC48" s="687"/>
      <c r="DD48" s="602" t="s">
        <v>118</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339</v>
      </c>
      <c r="CE49" s="637"/>
      <c r="CF49" s="637"/>
      <c r="CG49" s="637"/>
      <c r="CH49" s="637"/>
      <c r="CI49" s="637"/>
      <c r="CJ49" s="637"/>
      <c r="CK49" s="637"/>
      <c r="CL49" s="637"/>
      <c r="CM49" s="637"/>
      <c r="CN49" s="637"/>
      <c r="CO49" s="637"/>
      <c r="CP49" s="637"/>
      <c r="CQ49" s="638"/>
      <c r="CR49" s="665">
        <v>9235920</v>
      </c>
      <c r="CS49" s="661"/>
      <c r="CT49" s="661"/>
      <c r="CU49" s="661"/>
      <c r="CV49" s="661"/>
      <c r="CW49" s="661"/>
      <c r="CX49" s="661"/>
      <c r="CY49" s="688"/>
      <c r="CZ49" s="689">
        <v>100</v>
      </c>
      <c r="DA49" s="690"/>
      <c r="DB49" s="690"/>
      <c r="DC49" s="691"/>
      <c r="DD49" s="692">
        <v>6119262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9" hidden="1"/>
    <row r="51" spans="82:133" ht="10.9"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2.9"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3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3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3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3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35" customHeight="1" thickTop="1">
      <c r="A7" s="209">
        <v>1</v>
      </c>
      <c r="B7" s="719" t="s">
        <v>362</v>
      </c>
      <c r="C7" s="720"/>
      <c r="D7" s="720"/>
      <c r="E7" s="720"/>
      <c r="F7" s="720"/>
      <c r="G7" s="720"/>
      <c r="H7" s="720"/>
      <c r="I7" s="720"/>
      <c r="J7" s="720"/>
      <c r="K7" s="720"/>
      <c r="L7" s="720"/>
      <c r="M7" s="720"/>
      <c r="N7" s="720"/>
      <c r="O7" s="720"/>
      <c r="P7" s="721"/>
      <c r="Q7" s="722">
        <v>9436</v>
      </c>
      <c r="R7" s="723"/>
      <c r="S7" s="723"/>
      <c r="T7" s="723"/>
      <c r="U7" s="723"/>
      <c r="V7" s="723">
        <v>9282</v>
      </c>
      <c r="W7" s="723"/>
      <c r="X7" s="723"/>
      <c r="Y7" s="723"/>
      <c r="Z7" s="723"/>
      <c r="AA7" s="723">
        <v>154</v>
      </c>
      <c r="AB7" s="723"/>
      <c r="AC7" s="723"/>
      <c r="AD7" s="723"/>
      <c r="AE7" s="724"/>
      <c r="AF7" s="725">
        <v>112</v>
      </c>
      <c r="AG7" s="726"/>
      <c r="AH7" s="726"/>
      <c r="AI7" s="726"/>
      <c r="AJ7" s="727"/>
      <c r="AK7" s="762">
        <v>148</v>
      </c>
      <c r="AL7" s="763"/>
      <c r="AM7" s="763"/>
      <c r="AN7" s="763"/>
      <c r="AO7" s="763"/>
      <c r="AP7" s="763">
        <v>10518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35" customHeight="1">
      <c r="A8" s="212">
        <v>2</v>
      </c>
      <c r="B8" s="743" t="s">
        <v>363</v>
      </c>
      <c r="C8" s="744"/>
      <c r="D8" s="744"/>
      <c r="E8" s="744"/>
      <c r="F8" s="744"/>
      <c r="G8" s="744"/>
      <c r="H8" s="744"/>
      <c r="I8" s="744"/>
      <c r="J8" s="744"/>
      <c r="K8" s="744"/>
      <c r="L8" s="744"/>
      <c r="M8" s="744"/>
      <c r="N8" s="744"/>
      <c r="O8" s="744"/>
      <c r="P8" s="745"/>
      <c r="Q8" s="746">
        <v>185</v>
      </c>
      <c r="R8" s="747"/>
      <c r="S8" s="747"/>
      <c r="T8" s="747"/>
      <c r="U8" s="747"/>
      <c r="V8" s="747">
        <v>185</v>
      </c>
      <c r="W8" s="747"/>
      <c r="X8" s="747"/>
      <c r="Y8" s="747"/>
      <c r="Z8" s="747"/>
      <c r="AA8" s="747" t="s">
        <v>534</v>
      </c>
      <c r="AB8" s="747"/>
      <c r="AC8" s="747"/>
      <c r="AD8" s="747"/>
      <c r="AE8" s="748"/>
      <c r="AF8" s="749" t="s">
        <v>108</v>
      </c>
      <c r="AG8" s="750"/>
      <c r="AH8" s="750"/>
      <c r="AI8" s="750"/>
      <c r="AJ8" s="751"/>
      <c r="AK8" s="752">
        <v>123</v>
      </c>
      <c r="AL8" s="753"/>
      <c r="AM8" s="753"/>
      <c r="AN8" s="753"/>
      <c r="AO8" s="753"/>
      <c r="AP8" s="753">
        <v>617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3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3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3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3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3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3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3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3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3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3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3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3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3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3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35" customHeight="1" thickBot="1">
      <c r="A23" s="215" t="s">
        <v>365</v>
      </c>
      <c r="B23" s="778" t="s">
        <v>366</v>
      </c>
      <c r="C23" s="779"/>
      <c r="D23" s="779"/>
      <c r="E23" s="779"/>
      <c r="F23" s="779"/>
      <c r="G23" s="779"/>
      <c r="H23" s="779"/>
      <c r="I23" s="779"/>
      <c r="J23" s="779"/>
      <c r="K23" s="779"/>
      <c r="L23" s="779"/>
      <c r="M23" s="779"/>
      <c r="N23" s="779"/>
      <c r="O23" s="779"/>
      <c r="P23" s="780"/>
      <c r="Q23" s="781">
        <v>9494</v>
      </c>
      <c r="R23" s="782"/>
      <c r="S23" s="782"/>
      <c r="T23" s="782"/>
      <c r="U23" s="782"/>
      <c r="V23" s="782">
        <v>9340</v>
      </c>
      <c r="W23" s="782"/>
      <c r="X23" s="782"/>
      <c r="Y23" s="782"/>
      <c r="Z23" s="782"/>
      <c r="AA23" s="782">
        <v>154</v>
      </c>
      <c r="AB23" s="782"/>
      <c r="AC23" s="782"/>
      <c r="AD23" s="782"/>
      <c r="AE23" s="783"/>
      <c r="AF23" s="784">
        <v>112</v>
      </c>
      <c r="AG23" s="782"/>
      <c r="AH23" s="782"/>
      <c r="AI23" s="782"/>
      <c r="AJ23" s="785"/>
      <c r="AK23" s="786"/>
      <c r="AL23" s="787"/>
      <c r="AM23" s="787"/>
      <c r="AN23" s="787"/>
      <c r="AO23" s="787"/>
      <c r="AP23" s="782">
        <v>11136</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3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3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3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3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35" customHeight="1" thickTop="1">
      <c r="A28" s="217">
        <v>1</v>
      </c>
      <c r="B28" s="719" t="s">
        <v>377</v>
      </c>
      <c r="C28" s="720"/>
      <c r="D28" s="720"/>
      <c r="E28" s="720"/>
      <c r="F28" s="720"/>
      <c r="G28" s="720"/>
      <c r="H28" s="720"/>
      <c r="I28" s="720"/>
      <c r="J28" s="720"/>
      <c r="K28" s="720"/>
      <c r="L28" s="720"/>
      <c r="M28" s="720"/>
      <c r="N28" s="720"/>
      <c r="O28" s="720"/>
      <c r="P28" s="721"/>
      <c r="Q28" s="810">
        <v>1188</v>
      </c>
      <c r="R28" s="811"/>
      <c r="S28" s="811"/>
      <c r="T28" s="811"/>
      <c r="U28" s="811"/>
      <c r="V28" s="811">
        <v>1178</v>
      </c>
      <c r="W28" s="811"/>
      <c r="X28" s="811"/>
      <c r="Y28" s="811"/>
      <c r="Z28" s="811"/>
      <c r="AA28" s="811">
        <v>10</v>
      </c>
      <c r="AB28" s="811"/>
      <c r="AC28" s="811"/>
      <c r="AD28" s="811"/>
      <c r="AE28" s="812"/>
      <c r="AF28" s="813">
        <v>10</v>
      </c>
      <c r="AG28" s="811"/>
      <c r="AH28" s="811"/>
      <c r="AI28" s="811"/>
      <c r="AJ28" s="814"/>
      <c r="AK28" s="815">
        <v>95</v>
      </c>
      <c r="AL28" s="806"/>
      <c r="AM28" s="806"/>
      <c r="AN28" s="806"/>
      <c r="AO28" s="806"/>
      <c r="AP28" s="806" t="s">
        <v>477</v>
      </c>
      <c r="AQ28" s="806"/>
      <c r="AR28" s="806"/>
      <c r="AS28" s="806"/>
      <c r="AT28" s="806"/>
      <c r="AU28" s="806" t="s">
        <v>534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35" customHeight="1">
      <c r="A29" s="217">
        <v>2</v>
      </c>
      <c r="B29" s="743" t="s">
        <v>378</v>
      </c>
      <c r="C29" s="744"/>
      <c r="D29" s="744"/>
      <c r="E29" s="744"/>
      <c r="F29" s="744"/>
      <c r="G29" s="744"/>
      <c r="H29" s="744"/>
      <c r="I29" s="744"/>
      <c r="J29" s="744"/>
      <c r="K29" s="744"/>
      <c r="L29" s="744"/>
      <c r="M29" s="744"/>
      <c r="N29" s="744"/>
      <c r="O29" s="744"/>
      <c r="P29" s="745"/>
      <c r="Q29" s="746">
        <v>872</v>
      </c>
      <c r="R29" s="747"/>
      <c r="S29" s="747"/>
      <c r="T29" s="747"/>
      <c r="U29" s="747"/>
      <c r="V29" s="747">
        <v>840</v>
      </c>
      <c r="W29" s="747"/>
      <c r="X29" s="747"/>
      <c r="Y29" s="747"/>
      <c r="Z29" s="747"/>
      <c r="AA29" s="747">
        <v>32</v>
      </c>
      <c r="AB29" s="747"/>
      <c r="AC29" s="747"/>
      <c r="AD29" s="747"/>
      <c r="AE29" s="748"/>
      <c r="AF29" s="749">
        <v>32</v>
      </c>
      <c r="AG29" s="750"/>
      <c r="AH29" s="750"/>
      <c r="AI29" s="750"/>
      <c r="AJ29" s="751"/>
      <c r="AK29" s="818">
        <v>115</v>
      </c>
      <c r="AL29" s="819"/>
      <c r="AM29" s="819"/>
      <c r="AN29" s="819"/>
      <c r="AO29" s="819"/>
      <c r="AP29" s="819" t="s">
        <v>477</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35" customHeight="1">
      <c r="A30" s="217">
        <v>3</v>
      </c>
      <c r="B30" s="743" t="s">
        <v>379</v>
      </c>
      <c r="C30" s="744"/>
      <c r="D30" s="744"/>
      <c r="E30" s="744"/>
      <c r="F30" s="744"/>
      <c r="G30" s="744"/>
      <c r="H30" s="744"/>
      <c r="I30" s="744"/>
      <c r="J30" s="744"/>
      <c r="K30" s="744"/>
      <c r="L30" s="744"/>
      <c r="M30" s="744"/>
      <c r="N30" s="744"/>
      <c r="O30" s="744"/>
      <c r="P30" s="745"/>
      <c r="Q30" s="746">
        <v>111</v>
      </c>
      <c r="R30" s="747"/>
      <c r="S30" s="747"/>
      <c r="T30" s="747"/>
      <c r="U30" s="747"/>
      <c r="V30" s="747">
        <v>111</v>
      </c>
      <c r="W30" s="747"/>
      <c r="X30" s="747"/>
      <c r="Y30" s="747"/>
      <c r="Z30" s="747"/>
      <c r="AA30" s="747">
        <v>0</v>
      </c>
      <c r="AB30" s="747"/>
      <c r="AC30" s="747"/>
      <c r="AD30" s="747"/>
      <c r="AE30" s="748"/>
      <c r="AF30" s="749">
        <v>0</v>
      </c>
      <c r="AG30" s="750"/>
      <c r="AH30" s="750"/>
      <c r="AI30" s="750"/>
      <c r="AJ30" s="751"/>
      <c r="AK30" s="818">
        <v>43</v>
      </c>
      <c r="AL30" s="819"/>
      <c r="AM30" s="819"/>
      <c r="AN30" s="819"/>
      <c r="AO30" s="819"/>
      <c r="AP30" s="819" t="s">
        <v>477</v>
      </c>
      <c r="AQ30" s="819"/>
      <c r="AR30" s="819"/>
      <c r="AS30" s="819"/>
      <c r="AT30" s="819"/>
      <c r="AU30" s="819" t="s">
        <v>534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35" customHeight="1">
      <c r="A31" s="217">
        <v>4</v>
      </c>
      <c r="B31" s="743" t="s">
        <v>380</v>
      </c>
      <c r="C31" s="744"/>
      <c r="D31" s="744"/>
      <c r="E31" s="744"/>
      <c r="F31" s="744"/>
      <c r="G31" s="744"/>
      <c r="H31" s="744"/>
      <c r="I31" s="744"/>
      <c r="J31" s="744"/>
      <c r="K31" s="744"/>
      <c r="L31" s="744"/>
      <c r="M31" s="744"/>
      <c r="N31" s="744"/>
      <c r="O31" s="744"/>
      <c r="P31" s="745"/>
      <c r="Q31" s="746">
        <v>271</v>
      </c>
      <c r="R31" s="747"/>
      <c r="S31" s="747"/>
      <c r="T31" s="747"/>
      <c r="U31" s="747"/>
      <c r="V31" s="747">
        <v>271</v>
      </c>
      <c r="W31" s="747"/>
      <c r="X31" s="747"/>
      <c r="Y31" s="747"/>
      <c r="Z31" s="747"/>
      <c r="AA31" s="747" t="s">
        <v>534</v>
      </c>
      <c r="AB31" s="747"/>
      <c r="AC31" s="747"/>
      <c r="AD31" s="747"/>
      <c r="AE31" s="748"/>
      <c r="AF31" s="749" t="s">
        <v>108</v>
      </c>
      <c r="AG31" s="750"/>
      <c r="AH31" s="750"/>
      <c r="AI31" s="750"/>
      <c r="AJ31" s="751"/>
      <c r="AK31" s="818">
        <v>60</v>
      </c>
      <c r="AL31" s="819"/>
      <c r="AM31" s="819"/>
      <c r="AN31" s="819"/>
      <c r="AO31" s="819"/>
      <c r="AP31" s="819" t="s">
        <v>477</v>
      </c>
      <c r="AQ31" s="819"/>
      <c r="AR31" s="819"/>
      <c r="AS31" s="819"/>
      <c r="AT31" s="819"/>
      <c r="AU31" s="819" t="s">
        <v>534</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35" customHeight="1">
      <c r="A32" s="217">
        <v>5</v>
      </c>
      <c r="B32" s="743" t="s">
        <v>381</v>
      </c>
      <c r="C32" s="744"/>
      <c r="D32" s="744"/>
      <c r="E32" s="744"/>
      <c r="F32" s="744"/>
      <c r="G32" s="744"/>
      <c r="H32" s="744"/>
      <c r="I32" s="744"/>
      <c r="J32" s="744"/>
      <c r="K32" s="744"/>
      <c r="L32" s="744"/>
      <c r="M32" s="744"/>
      <c r="N32" s="744"/>
      <c r="O32" s="744"/>
      <c r="P32" s="745"/>
      <c r="Q32" s="746">
        <v>141</v>
      </c>
      <c r="R32" s="747"/>
      <c r="S32" s="747"/>
      <c r="T32" s="747"/>
      <c r="U32" s="747"/>
      <c r="V32" s="747">
        <v>134</v>
      </c>
      <c r="W32" s="747"/>
      <c r="X32" s="747"/>
      <c r="Y32" s="747"/>
      <c r="Z32" s="747"/>
      <c r="AA32" s="747">
        <v>8</v>
      </c>
      <c r="AB32" s="747"/>
      <c r="AC32" s="747"/>
      <c r="AD32" s="747"/>
      <c r="AE32" s="748"/>
      <c r="AF32" s="749">
        <v>196</v>
      </c>
      <c r="AG32" s="750"/>
      <c r="AH32" s="750"/>
      <c r="AI32" s="750"/>
      <c r="AJ32" s="751"/>
      <c r="AK32" s="818">
        <v>1</v>
      </c>
      <c r="AL32" s="819"/>
      <c r="AM32" s="819"/>
      <c r="AN32" s="819"/>
      <c r="AO32" s="819"/>
      <c r="AP32" s="819">
        <v>239</v>
      </c>
      <c r="AQ32" s="819"/>
      <c r="AR32" s="819"/>
      <c r="AS32" s="819"/>
      <c r="AT32" s="819"/>
      <c r="AU32" s="819">
        <v>2</v>
      </c>
      <c r="AV32" s="819"/>
      <c r="AW32" s="819"/>
      <c r="AX32" s="819"/>
      <c r="AY32" s="819"/>
      <c r="AZ32" s="820" t="s">
        <v>534</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35" customHeight="1">
      <c r="A33" s="217">
        <v>6</v>
      </c>
      <c r="B33" s="743" t="s">
        <v>383</v>
      </c>
      <c r="C33" s="744"/>
      <c r="D33" s="744"/>
      <c r="E33" s="744"/>
      <c r="F33" s="744"/>
      <c r="G33" s="744"/>
      <c r="H33" s="744"/>
      <c r="I33" s="744"/>
      <c r="J33" s="744"/>
      <c r="K33" s="744"/>
      <c r="L33" s="744"/>
      <c r="M33" s="744"/>
      <c r="N33" s="744"/>
      <c r="O33" s="744"/>
      <c r="P33" s="745"/>
      <c r="Q33" s="746">
        <v>1089</v>
      </c>
      <c r="R33" s="747"/>
      <c r="S33" s="747"/>
      <c r="T33" s="747"/>
      <c r="U33" s="747"/>
      <c r="V33" s="747">
        <v>1206</v>
      </c>
      <c r="W33" s="747"/>
      <c r="X33" s="747"/>
      <c r="Y33" s="747"/>
      <c r="Z33" s="747"/>
      <c r="AA33" s="747">
        <v>-117</v>
      </c>
      <c r="AB33" s="747"/>
      <c r="AC33" s="747"/>
      <c r="AD33" s="747"/>
      <c r="AE33" s="748"/>
      <c r="AF33" s="749">
        <v>330</v>
      </c>
      <c r="AG33" s="750"/>
      <c r="AH33" s="750"/>
      <c r="AI33" s="750"/>
      <c r="AJ33" s="751"/>
      <c r="AK33" s="818">
        <v>410</v>
      </c>
      <c r="AL33" s="819"/>
      <c r="AM33" s="819"/>
      <c r="AN33" s="819"/>
      <c r="AO33" s="819"/>
      <c r="AP33" s="819">
        <v>995</v>
      </c>
      <c r="AQ33" s="819"/>
      <c r="AR33" s="819"/>
      <c r="AS33" s="819"/>
      <c r="AT33" s="819"/>
      <c r="AU33" s="819">
        <v>743</v>
      </c>
      <c r="AV33" s="819"/>
      <c r="AW33" s="819"/>
      <c r="AX33" s="819"/>
      <c r="AY33" s="819"/>
      <c r="AZ33" s="820" t="s">
        <v>534</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35" customHeight="1">
      <c r="A34" s="217">
        <v>7</v>
      </c>
      <c r="B34" s="743" t="s">
        <v>384</v>
      </c>
      <c r="C34" s="744"/>
      <c r="D34" s="744"/>
      <c r="E34" s="744"/>
      <c r="F34" s="744"/>
      <c r="G34" s="744"/>
      <c r="H34" s="744"/>
      <c r="I34" s="744"/>
      <c r="J34" s="744"/>
      <c r="K34" s="744"/>
      <c r="L34" s="744"/>
      <c r="M34" s="744"/>
      <c r="N34" s="744"/>
      <c r="O34" s="744"/>
      <c r="P34" s="745"/>
      <c r="Q34" s="746">
        <v>42</v>
      </c>
      <c r="R34" s="747"/>
      <c r="S34" s="747"/>
      <c r="T34" s="747"/>
      <c r="U34" s="747"/>
      <c r="V34" s="747">
        <v>42</v>
      </c>
      <c r="W34" s="747"/>
      <c r="X34" s="747"/>
      <c r="Y34" s="747"/>
      <c r="Z34" s="747"/>
      <c r="AA34" s="747" t="s">
        <v>534</v>
      </c>
      <c r="AB34" s="747"/>
      <c r="AC34" s="747"/>
      <c r="AD34" s="747"/>
      <c r="AE34" s="748"/>
      <c r="AF34" s="749" t="s">
        <v>108</v>
      </c>
      <c r="AG34" s="750"/>
      <c r="AH34" s="750"/>
      <c r="AI34" s="750"/>
      <c r="AJ34" s="751"/>
      <c r="AK34" s="818">
        <v>27</v>
      </c>
      <c r="AL34" s="819"/>
      <c r="AM34" s="819"/>
      <c r="AN34" s="819"/>
      <c r="AO34" s="819"/>
      <c r="AP34" s="819">
        <v>78</v>
      </c>
      <c r="AQ34" s="819"/>
      <c r="AR34" s="819"/>
      <c r="AS34" s="819"/>
      <c r="AT34" s="819"/>
      <c r="AU34" s="819">
        <v>67</v>
      </c>
      <c r="AV34" s="819"/>
      <c r="AW34" s="819"/>
      <c r="AX34" s="819"/>
      <c r="AY34" s="819"/>
      <c r="AZ34" s="820" t="s">
        <v>534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35" customHeight="1">
      <c r="A35" s="217">
        <v>8</v>
      </c>
      <c r="B35" s="743" t="s">
        <v>386</v>
      </c>
      <c r="C35" s="744"/>
      <c r="D35" s="744"/>
      <c r="E35" s="744"/>
      <c r="F35" s="744"/>
      <c r="G35" s="744"/>
      <c r="H35" s="744"/>
      <c r="I35" s="744"/>
      <c r="J35" s="744"/>
      <c r="K35" s="744"/>
      <c r="L35" s="744"/>
      <c r="M35" s="744"/>
      <c r="N35" s="744"/>
      <c r="O35" s="744"/>
      <c r="P35" s="745"/>
      <c r="Q35" s="746">
        <v>377</v>
      </c>
      <c r="R35" s="747"/>
      <c r="S35" s="747"/>
      <c r="T35" s="747"/>
      <c r="U35" s="747"/>
      <c r="V35" s="747">
        <v>377</v>
      </c>
      <c r="W35" s="747"/>
      <c r="X35" s="747"/>
      <c r="Y35" s="747"/>
      <c r="Z35" s="747"/>
      <c r="AA35" s="747">
        <v>0</v>
      </c>
      <c r="AB35" s="747"/>
      <c r="AC35" s="747"/>
      <c r="AD35" s="747"/>
      <c r="AE35" s="748"/>
      <c r="AF35" s="749">
        <v>0</v>
      </c>
      <c r="AG35" s="750"/>
      <c r="AH35" s="750"/>
      <c r="AI35" s="750"/>
      <c r="AJ35" s="751"/>
      <c r="AK35" s="818">
        <v>194</v>
      </c>
      <c r="AL35" s="819"/>
      <c r="AM35" s="819"/>
      <c r="AN35" s="819"/>
      <c r="AO35" s="819"/>
      <c r="AP35" s="819">
        <v>1574</v>
      </c>
      <c r="AQ35" s="819"/>
      <c r="AR35" s="819"/>
      <c r="AS35" s="819"/>
      <c r="AT35" s="819"/>
      <c r="AU35" s="819">
        <v>1574</v>
      </c>
      <c r="AV35" s="819"/>
      <c r="AW35" s="819"/>
      <c r="AX35" s="819"/>
      <c r="AY35" s="819"/>
      <c r="AZ35" s="820" t="s">
        <v>534</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3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3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3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3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3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3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3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3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3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3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3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3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3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3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3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3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3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3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3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3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3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3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3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3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3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3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3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35" customHeight="1" thickBot="1">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568</v>
      </c>
      <c r="AG63" s="830"/>
      <c r="AH63" s="830"/>
      <c r="AI63" s="830"/>
      <c r="AJ63" s="831"/>
      <c r="AK63" s="832"/>
      <c r="AL63" s="827"/>
      <c r="AM63" s="827"/>
      <c r="AN63" s="827"/>
      <c r="AO63" s="827"/>
      <c r="AP63" s="830">
        <v>2886</v>
      </c>
      <c r="AQ63" s="830"/>
      <c r="AR63" s="830"/>
      <c r="AS63" s="830"/>
      <c r="AT63" s="830"/>
      <c r="AU63" s="830">
        <v>2386</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3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3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35" customHeight="1">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3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35" customHeight="1" thickTop="1">
      <c r="A68" s="209">
        <v>1</v>
      </c>
      <c r="B68" s="857" t="s">
        <v>535</v>
      </c>
      <c r="C68" s="858"/>
      <c r="D68" s="858"/>
      <c r="E68" s="858"/>
      <c r="F68" s="858"/>
      <c r="G68" s="858"/>
      <c r="H68" s="858"/>
      <c r="I68" s="858"/>
      <c r="J68" s="858"/>
      <c r="K68" s="858"/>
      <c r="L68" s="858"/>
      <c r="M68" s="858"/>
      <c r="N68" s="858"/>
      <c r="O68" s="858"/>
      <c r="P68" s="859"/>
      <c r="Q68" s="860">
        <v>113</v>
      </c>
      <c r="R68" s="854"/>
      <c r="S68" s="854"/>
      <c r="T68" s="854"/>
      <c r="U68" s="854"/>
      <c r="V68" s="854">
        <v>106</v>
      </c>
      <c r="W68" s="854"/>
      <c r="X68" s="854"/>
      <c r="Y68" s="854"/>
      <c r="Z68" s="854"/>
      <c r="AA68" s="854">
        <v>6</v>
      </c>
      <c r="AB68" s="854"/>
      <c r="AC68" s="854"/>
      <c r="AD68" s="854"/>
      <c r="AE68" s="854"/>
      <c r="AF68" s="854">
        <v>6</v>
      </c>
      <c r="AG68" s="854"/>
      <c r="AH68" s="854"/>
      <c r="AI68" s="854"/>
      <c r="AJ68" s="854"/>
      <c r="AK68" s="854" t="s">
        <v>477</v>
      </c>
      <c r="AL68" s="854"/>
      <c r="AM68" s="854"/>
      <c r="AN68" s="854"/>
      <c r="AO68" s="854"/>
      <c r="AP68" s="854">
        <v>0</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35" customHeight="1">
      <c r="A69" s="212">
        <v>2</v>
      </c>
      <c r="B69" s="861" t="s">
        <v>536</v>
      </c>
      <c r="C69" s="862"/>
      <c r="D69" s="862"/>
      <c r="E69" s="862"/>
      <c r="F69" s="862"/>
      <c r="G69" s="862"/>
      <c r="H69" s="862"/>
      <c r="I69" s="862"/>
      <c r="J69" s="862"/>
      <c r="K69" s="862"/>
      <c r="L69" s="862"/>
      <c r="M69" s="862"/>
      <c r="N69" s="862"/>
      <c r="O69" s="862"/>
      <c r="P69" s="863"/>
      <c r="Q69" s="864">
        <v>2805</v>
      </c>
      <c r="R69" s="819"/>
      <c r="S69" s="819"/>
      <c r="T69" s="819"/>
      <c r="U69" s="819"/>
      <c r="V69" s="819">
        <v>2681</v>
      </c>
      <c r="W69" s="819"/>
      <c r="X69" s="819"/>
      <c r="Y69" s="819"/>
      <c r="Z69" s="819"/>
      <c r="AA69" s="819">
        <v>125</v>
      </c>
      <c r="AB69" s="819"/>
      <c r="AC69" s="819"/>
      <c r="AD69" s="819"/>
      <c r="AE69" s="819"/>
      <c r="AF69" s="819">
        <v>125</v>
      </c>
      <c r="AG69" s="819"/>
      <c r="AH69" s="819"/>
      <c r="AI69" s="819"/>
      <c r="AJ69" s="819"/>
      <c r="AK69" s="819" t="s">
        <v>477</v>
      </c>
      <c r="AL69" s="819"/>
      <c r="AM69" s="819"/>
      <c r="AN69" s="819"/>
      <c r="AO69" s="819"/>
      <c r="AP69" s="819">
        <v>1896</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35" customHeight="1">
      <c r="A70" s="212">
        <v>3</v>
      </c>
      <c r="B70" s="861" t="s">
        <v>537</v>
      </c>
      <c r="C70" s="862"/>
      <c r="D70" s="862"/>
      <c r="E70" s="862"/>
      <c r="F70" s="862"/>
      <c r="G70" s="862"/>
      <c r="H70" s="862"/>
      <c r="I70" s="862"/>
      <c r="J70" s="862"/>
      <c r="K70" s="862"/>
      <c r="L70" s="862"/>
      <c r="M70" s="862"/>
      <c r="N70" s="862"/>
      <c r="O70" s="862"/>
      <c r="P70" s="863"/>
      <c r="Q70" s="864">
        <v>261</v>
      </c>
      <c r="R70" s="819"/>
      <c r="S70" s="819"/>
      <c r="T70" s="819"/>
      <c r="U70" s="819"/>
      <c r="V70" s="819">
        <v>292</v>
      </c>
      <c r="W70" s="819"/>
      <c r="X70" s="819"/>
      <c r="Y70" s="819"/>
      <c r="Z70" s="819"/>
      <c r="AA70" s="819">
        <v>9</v>
      </c>
      <c r="AB70" s="819"/>
      <c r="AC70" s="819"/>
      <c r="AD70" s="819"/>
      <c r="AE70" s="819"/>
      <c r="AF70" s="819">
        <v>9</v>
      </c>
      <c r="AG70" s="819"/>
      <c r="AH70" s="819"/>
      <c r="AI70" s="819"/>
      <c r="AJ70" s="819"/>
      <c r="AK70" s="819" t="s">
        <v>477</v>
      </c>
      <c r="AL70" s="819"/>
      <c r="AM70" s="819"/>
      <c r="AN70" s="819"/>
      <c r="AO70" s="819"/>
      <c r="AP70" s="819">
        <v>0</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35" customHeight="1">
      <c r="A71" s="212">
        <v>4</v>
      </c>
      <c r="B71" s="861" t="s">
        <v>538</v>
      </c>
      <c r="C71" s="862"/>
      <c r="D71" s="862"/>
      <c r="E71" s="862"/>
      <c r="F71" s="862"/>
      <c r="G71" s="862"/>
      <c r="H71" s="862"/>
      <c r="I71" s="862"/>
      <c r="J71" s="862"/>
      <c r="K71" s="862"/>
      <c r="L71" s="862"/>
      <c r="M71" s="862"/>
      <c r="N71" s="862"/>
      <c r="O71" s="862"/>
      <c r="P71" s="863"/>
      <c r="Q71" s="864">
        <v>1318</v>
      </c>
      <c r="R71" s="819"/>
      <c r="S71" s="819"/>
      <c r="T71" s="819"/>
      <c r="U71" s="819"/>
      <c r="V71" s="819">
        <v>1307</v>
      </c>
      <c r="W71" s="819"/>
      <c r="X71" s="819"/>
      <c r="Y71" s="819"/>
      <c r="Z71" s="819"/>
      <c r="AA71" s="819">
        <v>11</v>
      </c>
      <c r="AB71" s="819"/>
      <c r="AC71" s="819"/>
      <c r="AD71" s="819"/>
      <c r="AE71" s="819"/>
      <c r="AF71" s="819">
        <v>11</v>
      </c>
      <c r="AG71" s="819"/>
      <c r="AH71" s="819"/>
      <c r="AI71" s="819"/>
      <c r="AJ71" s="819"/>
      <c r="AK71" s="819" t="s">
        <v>477</v>
      </c>
      <c r="AL71" s="819"/>
      <c r="AM71" s="819"/>
      <c r="AN71" s="819"/>
      <c r="AO71" s="819"/>
      <c r="AP71" s="819">
        <v>362</v>
      </c>
      <c r="AQ71" s="819"/>
      <c r="AR71" s="819"/>
      <c r="AS71" s="819"/>
      <c r="AT71" s="819"/>
      <c r="AU71" s="819">
        <v>233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3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3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3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3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3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3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3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3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3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3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3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3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3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3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3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3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35" customHeight="1" thickBot="1">
      <c r="A88" s="215" t="s">
        <v>365</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151</v>
      </c>
      <c r="AG88" s="830"/>
      <c r="AH88" s="830"/>
      <c r="AI88" s="830"/>
      <c r="AJ88" s="830"/>
      <c r="AK88" s="827"/>
      <c r="AL88" s="827"/>
      <c r="AM88" s="827"/>
      <c r="AN88" s="827"/>
      <c r="AO88" s="827"/>
      <c r="AP88" s="830">
        <v>2258</v>
      </c>
      <c r="AQ88" s="830"/>
      <c r="AR88" s="830"/>
      <c r="AS88" s="830"/>
      <c r="AT88" s="830"/>
      <c r="AU88" s="830">
        <v>233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3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3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3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3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3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3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3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3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3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3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3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3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3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3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3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3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3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3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3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3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1071626</v>
      </c>
      <c r="AB110" s="890"/>
      <c r="AC110" s="890"/>
      <c r="AD110" s="890"/>
      <c r="AE110" s="891"/>
      <c r="AF110" s="892">
        <v>1052233</v>
      </c>
      <c r="AG110" s="890"/>
      <c r="AH110" s="890"/>
      <c r="AI110" s="890"/>
      <c r="AJ110" s="891"/>
      <c r="AK110" s="892">
        <v>1075924</v>
      </c>
      <c r="AL110" s="890"/>
      <c r="AM110" s="890"/>
      <c r="AN110" s="890"/>
      <c r="AO110" s="891"/>
      <c r="AP110" s="893">
        <v>23.2</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10383201</v>
      </c>
      <c r="BR110" s="927"/>
      <c r="BS110" s="927"/>
      <c r="BT110" s="927"/>
      <c r="BU110" s="927"/>
      <c r="BV110" s="927">
        <v>11000754</v>
      </c>
      <c r="BW110" s="927"/>
      <c r="BX110" s="927"/>
      <c r="BY110" s="927"/>
      <c r="BZ110" s="927"/>
      <c r="CA110" s="927">
        <v>11135728</v>
      </c>
      <c r="CB110" s="927"/>
      <c r="CC110" s="927"/>
      <c r="CD110" s="927"/>
      <c r="CE110" s="927"/>
      <c r="CF110" s="941">
        <v>240.2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3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108</v>
      </c>
      <c r="BR111" s="920"/>
      <c r="BS111" s="920"/>
      <c r="BT111" s="920"/>
      <c r="BU111" s="920"/>
      <c r="BV111" s="920" t="s">
        <v>108</v>
      </c>
      <c r="BW111" s="920"/>
      <c r="BX111" s="920"/>
      <c r="BY111" s="920"/>
      <c r="BZ111" s="920"/>
      <c r="CA111" s="920" t="s">
        <v>108</v>
      </c>
      <c r="CB111" s="920"/>
      <c r="CC111" s="920"/>
      <c r="CD111" s="920"/>
      <c r="CE111" s="920"/>
      <c r="CF111" s="914" t="s">
        <v>108</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3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2552492</v>
      </c>
      <c r="BR112" s="920"/>
      <c r="BS112" s="920"/>
      <c r="BT112" s="920"/>
      <c r="BU112" s="920"/>
      <c r="BV112" s="920">
        <v>2478969</v>
      </c>
      <c r="BW112" s="920"/>
      <c r="BX112" s="920"/>
      <c r="BY112" s="920"/>
      <c r="BZ112" s="920"/>
      <c r="CA112" s="920">
        <v>2386062</v>
      </c>
      <c r="CB112" s="920"/>
      <c r="CC112" s="920"/>
      <c r="CD112" s="920"/>
      <c r="CE112" s="920"/>
      <c r="CF112" s="914">
        <v>51.5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3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236949</v>
      </c>
      <c r="AB113" s="934"/>
      <c r="AC113" s="934"/>
      <c r="AD113" s="934"/>
      <c r="AE113" s="935"/>
      <c r="AF113" s="936">
        <v>202513</v>
      </c>
      <c r="AG113" s="934"/>
      <c r="AH113" s="934"/>
      <c r="AI113" s="934"/>
      <c r="AJ113" s="935"/>
      <c r="AK113" s="936">
        <v>198475</v>
      </c>
      <c r="AL113" s="934"/>
      <c r="AM113" s="934"/>
      <c r="AN113" s="934"/>
      <c r="AO113" s="935"/>
      <c r="AP113" s="937">
        <v>4.3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391792</v>
      </c>
      <c r="BR113" s="920"/>
      <c r="BS113" s="920"/>
      <c r="BT113" s="920"/>
      <c r="BU113" s="920"/>
      <c r="BV113" s="920">
        <v>312909</v>
      </c>
      <c r="BW113" s="920"/>
      <c r="BX113" s="920"/>
      <c r="BY113" s="920"/>
      <c r="BZ113" s="920"/>
      <c r="CA113" s="920">
        <v>232638</v>
      </c>
      <c r="CB113" s="920"/>
      <c r="CC113" s="920"/>
      <c r="CD113" s="920"/>
      <c r="CE113" s="920"/>
      <c r="CF113" s="914">
        <v>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3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85268</v>
      </c>
      <c r="AB114" s="959"/>
      <c r="AC114" s="959"/>
      <c r="AD114" s="959"/>
      <c r="AE114" s="960"/>
      <c r="AF114" s="961">
        <v>85035</v>
      </c>
      <c r="AG114" s="959"/>
      <c r="AH114" s="959"/>
      <c r="AI114" s="959"/>
      <c r="AJ114" s="960"/>
      <c r="AK114" s="961">
        <v>85157</v>
      </c>
      <c r="AL114" s="959"/>
      <c r="AM114" s="959"/>
      <c r="AN114" s="959"/>
      <c r="AO114" s="960"/>
      <c r="AP114" s="962">
        <v>1.8</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1894166</v>
      </c>
      <c r="BR114" s="920"/>
      <c r="BS114" s="920"/>
      <c r="BT114" s="920"/>
      <c r="BU114" s="920"/>
      <c r="BV114" s="920">
        <v>1724983</v>
      </c>
      <c r="BW114" s="920"/>
      <c r="BX114" s="920"/>
      <c r="BY114" s="920"/>
      <c r="BZ114" s="920"/>
      <c r="CA114" s="920">
        <v>1611420</v>
      </c>
      <c r="CB114" s="920"/>
      <c r="CC114" s="920"/>
      <c r="CD114" s="920"/>
      <c r="CE114" s="920"/>
      <c r="CF114" s="914">
        <v>34.799999999999997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3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10819</v>
      </c>
      <c r="AB115" s="934"/>
      <c r="AC115" s="934"/>
      <c r="AD115" s="934"/>
      <c r="AE115" s="935"/>
      <c r="AF115" s="936">
        <v>4422</v>
      </c>
      <c r="AG115" s="934"/>
      <c r="AH115" s="934"/>
      <c r="AI115" s="934"/>
      <c r="AJ115" s="935"/>
      <c r="AK115" s="936">
        <v>6387</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3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3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1404662</v>
      </c>
      <c r="AB117" s="966"/>
      <c r="AC117" s="966"/>
      <c r="AD117" s="966"/>
      <c r="AE117" s="967"/>
      <c r="AF117" s="965">
        <v>1344203</v>
      </c>
      <c r="AG117" s="966"/>
      <c r="AH117" s="966"/>
      <c r="AI117" s="966"/>
      <c r="AJ117" s="967"/>
      <c r="AK117" s="965">
        <v>1365943</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3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15221651</v>
      </c>
      <c r="BR118" s="986"/>
      <c r="BS118" s="986"/>
      <c r="BT118" s="986"/>
      <c r="BU118" s="986"/>
      <c r="BV118" s="986">
        <v>15517615</v>
      </c>
      <c r="BW118" s="986"/>
      <c r="BX118" s="986"/>
      <c r="BY118" s="986"/>
      <c r="BZ118" s="986"/>
      <c r="CA118" s="986">
        <v>15365848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3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5797826</v>
      </c>
      <c r="BR119" s="927"/>
      <c r="BS119" s="927"/>
      <c r="BT119" s="927"/>
      <c r="BU119" s="927"/>
      <c r="BV119" s="927">
        <v>6059100</v>
      </c>
      <c r="BW119" s="927"/>
      <c r="BX119" s="927"/>
      <c r="BY119" s="927"/>
      <c r="BZ119" s="927"/>
      <c r="CA119" s="927">
        <v>6738376</v>
      </c>
      <c r="CB119" s="927"/>
      <c r="CC119" s="927"/>
      <c r="CD119" s="927"/>
      <c r="CE119" s="927"/>
      <c r="CF119" s="941">
        <v>145.4</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3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753518</v>
      </c>
      <c r="BR120" s="920"/>
      <c r="BS120" s="920"/>
      <c r="BT120" s="920"/>
      <c r="BU120" s="920"/>
      <c r="BV120" s="920">
        <v>748965</v>
      </c>
      <c r="BW120" s="920"/>
      <c r="BX120" s="920"/>
      <c r="BY120" s="920"/>
      <c r="BZ120" s="920"/>
      <c r="CA120" s="920">
        <v>638959</v>
      </c>
      <c r="CB120" s="920"/>
      <c r="CC120" s="920"/>
      <c r="CD120" s="920"/>
      <c r="CE120" s="920"/>
      <c r="CF120" s="914">
        <v>13.8</v>
      </c>
      <c r="CG120" s="915"/>
      <c r="CH120" s="915"/>
      <c r="CI120" s="915"/>
      <c r="CJ120" s="915"/>
      <c r="CK120" s="1013" t="s">
        <v>436</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1603909</v>
      </c>
      <c r="DH120" s="927"/>
      <c r="DI120" s="927"/>
      <c r="DJ120" s="927"/>
      <c r="DK120" s="927"/>
      <c r="DL120" s="927">
        <v>1593636</v>
      </c>
      <c r="DM120" s="927"/>
      <c r="DN120" s="927"/>
      <c r="DO120" s="927"/>
      <c r="DP120" s="927"/>
      <c r="DQ120" s="927">
        <v>1573908</v>
      </c>
      <c r="DR120" s="927"/>
      <c r="DS120" s="927"/>
      <c r="DT120" s="927"/>
      <c r="DU120" s="927"/>
      <c r="DV120" s="928">
        <v>34</v>
      </c>
      <c r="DW120" s="928"/>
      <c r="DX120" s="928"/>
      <c r="DY120" s="928"/>
      <c r="DZ120" s="929"/>
    </row>
    <row r="121" spans="1:130" s="197" customFormat="1" ht="26.3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8660106</v>
      </c>
      <c r="BR121" s="986"/>
      <c r="BS121" s="986"/>
      <c r="BT121" s="986"/>
      <c r="BU121" s="986"/>
      <c r="BV121" s="986">
        <v>9077674</v>
      </c>
      <c r="BW121" s="986"/>
      <c r="BX121" s="986"/>
      <c r="BY121" s="986"/>
      <c r="BZ121" s="986"/>
      <c r="CA121" s="986">
        <v>9113150</v>
      </c>
      <c r="CB121" s="986"/>
      <c r="CC121" s="986"/>
      <c r="CD121" s="986"/>
      <c r="CE121" s="986"/>
      <c r="CF121" s="1024">
        <v>196.6</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862299</v>
      </c>
      <c r="DH121" s="920"/>
      <c r="DI121" s="920"/>
      <c r="DJ121" s="920"/>
      <c r="DK121" s="920"/>
      <c r="DL121" s="920">
        <v>806697</v>
      </c>
      <c r="DM121" s="920"/>
      <c r="DN121" s="920"/>
      <c r="DO121" s="920"/>
      <c r="DP121" s="920"/>
      <c r="DQ121" s="920">
        <v>743292</v>
      </c>
      <c r="DR121" s="920"/>
      <c r="DS121" s="920"/>
      <c r="DT121" s="920"/>
      <c r="DU121" s="920"/>
      <c r="DV121" s="921">
        <v>16</v>
      </c>
      <c r="DW121" s="921"/>
      <c r="DX121" s="921"/>
      <c r="DY121" s="921"/>
      <c r="DZ121" s="922"/>
    </row>
    <row r="122" spans="1:130" s="197" customFormat="1" ht="26.3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15211450</v>
      </c>
      <c r="BR122" s="1035"/>
      <c r="BS122" s="1035"/>
      <c r="BT122" s="1035"/>
      <c r="BU122" s="1035"/>
      <c r="BV122" s="1035">
        <v>15885739</v>
      </c>
      <c r="BW122" s="1035"/>
      <c r="BX122" s="1035"/>
      <c r="BY122" s="1035"/>
      <c r="BZ122" s="1035"/>
      <c r="CA122" s="1035">
        <v>16490485</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82498</v>
      </c>
      <c r="DH122" s="920"/>
      <c r="DI122" s="920"/>
      <c r="DJ122" s="920"/>
      <c r="DK122" s="920"/>
      <c r="DL122" s="920">
        <v>76127</v>
      </c>
      <c r="DM122" s="920"/>
      <c r="DN122" s="920"/>
      <c r="DO122" s="920"/>
      <c r="DP122" s="920"/>
      <c r="DQ122" s="920">
        <v>67189</v>
      </c>
      <c r="DR122" s="920"/>
      <c r="DS122" s="920"/>
      <c r="DT122" s="920"/>
      <c r="DU122" s="920"/>
      <c r="DV122" s="921">
        <v>1.4</v>
      </c>
      <c r="DW122" s="921"/>
      <c r="DX122" s="921"/>
      <c r="DY122" s="921"/>
      <c r="DZ122" s="922"/>
    </row>
    <row r="123" spans="1:130" s="197" customFormat="1" ht="26.3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0.2</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t="s">
        <v>381</v>
      </c>
      <c r="CQ123" s="1008"/>
      <c r="CR123" s="1008"/>
      <c r="CS123" s="1008"/>
      <c r="CT123" s="1008"/>
      <c r="CU123" s="1008"/>
      <c r="CV123" s="1008"/>
      <c r="CW123" s="1008"/>
      <c r="CX123" s="1008"/>
      <c r="CY123" s="1008"/>
      <c r="CZ123" s="1008"/>
      <c r="DA123" s="1008"/>
      <c r="DB123" s="1008"/>
      <c r="DC123" s="1008"/>
      <c r="DD123" s="1008"/>
      <c r="DE123" s="1008"/>
      <c r="DF123" s="1009"/>
      <c r="DG123" s="958">
        <v>3786</v>
      </c>
      <c r="DH123" s="959"/>
      <c r="DI123" s="959"/>
      <c r="DJ123" s="959"/>
      <c r="DK123" s="960"/>
      <c r="DL123" s="961">
        <v>2509</v>
      </c>
      <c r="DM123" s="959"/>
      <c r="DN123" s="959"/>
      <c r="DO123" s="959"/>
      <c r="DP123" s="960"/>
      <c r="DQ123" s="961">
        <v>1673</v>
      </c>
      <c r="DR123" s="959"/>
      <c r="DS123" s="959"/>
      <c r="DT123" s="959"/>
      <c r="DU123" s="960"/>
      <c r="DV123" s="962">
        <v>0</v>
      </c>
      <c r="DW123" s="963"/>
      <c r="DX123" s="963"/>
      <c r="DY123" s="963"/>
      <c r="DZ123" s="964"/>
    </row>
    <row r="124" spans="1:130" s="197" customFormat="1" ht="26.3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108</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3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3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108</v>
      </c>
      <c r="AB126" s="959"/>
      <c r="AC126" s="959"/>
      <c r="AD126" s="959"/>
      <c r="AE126" s="960"/>
      <c r="AF126" s="961" t="s">
        <v>108</v>
      </c>
      <c r="AG126" s="959"/>
      <c r="AH126" s="959"/>
      <c r="AI126" s="959"/>
      <c r="AJ126" s="960"/>
      <c r="AK126" s="961" t="s">
        <v>108</v>
      </c>
      <c r="AL126" s="959"/>
      <c r="AM126" s="959"/>
      <c r="AN126" s="959"/>
      <c r="AO126" s="960"/>
      <c r="AP126" s="962" t="s">
        <v>108</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3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10819</v>
      </c>
      <c r="AB127" s="959"/>
      <c r="AC127" s="959"/>
      <c r="AD127" s="959"/>
      <c r="AE127" s="960"/>
      <c r="AF127" s="961">
        <v>4422</v>
      </c>
      <c r="AG127" s="959"/>
      <c r="AH127" s="959"/>
      <c r="AI127" s="959"/>
      <c r="AJ127" s="960"/>
      <c r="AK127" s="961">
        <v>6387</v>
      </c>
      <c r="AL127" s="959"/>
      <c r="AM127" s="959"/>
      <c r="AN127" s="959"/>
      <c r="AO127" s="960"/>
      <c r="AP127" s="962">
        <v>0.1</v>
      </c>
      <c r="AQ127" s="963"/>
      <c r="AR127" s="963"/>
      <c r="AS127" s="963"/>
      <c r="AT127" s="964"/>
      <c r="AU127" s="233"/>
      <c r="AV127" s="233"/>
      <c r="AW127" s="233"/>
      <c r="AX127" s="886" t="s">
        <v>450</v>
      </c>
      <c r="AY127" s="887"/>
      <c r="AZ127" s="887"/>
      <c r="BA127" s="887"/>
      <c r="BB127" s="887"/>
      <c r="BC127" s="887"/>
      <c r="BD127" s="887"/>
      <c r="BE127" s="888"/>
      <c r="BF127" s="1041" t="s">
        <v>108</v>
      </c>
      <c r="BG127" s="1042"/>
      <c r="BH127" s="1042"/>
      <c r="BI127" s="1042"/>
      <c r="BJ127" s="1042"/>
      <c r="BK127" s="1042"/>
      <c r="BL127" s="1051"/>
      <c r="BM127" s="1041">
        <v>14.68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108</v>
      </c>
      <c r="DH127" s="1048"/>
      <c r="DI127" s="1048"/>
      <c r="DJ127" s="1048"/>
      <c r="DK127" s="1048"/>
      <c r="DL127" s="1048" t="s">
        <v>452</v>
      </c>
      <c r="DM127" s="1048"/>
      <c r="DN127" s="1048"/>
      <c r="DO127" s="1048"/>
      <c r="DP127" s="1048"/>
      <c r="DQ127" s="1048" t="s">
        <v>452</v>
      </c>
      <c r="DR127" s="1048"/>
      <c r="DS127" s="1048"/>
      <c r="DT127" s="1048"/>
      <c r="DU127" s="1048"/>
      <c r="DV127" s="1049" t="s">
        <v>452</v>
      </c>
      <c r="DW127" s="1049"/>
      <c r="DX127" s="1049"/>
      <c r="DY127" s="1049"/>
      <c r="DZ127" s="1050"/>
    </row>
    <row r="128" spans="1:130" s="197" customFormat="1" ht="26.3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75">
        <v>78288</v>
      </c>
      <c r="AB128" s="1076"/>
      <c r="AC128" s="1076"/>
      <c r="AD128" s="1076"/>
      <c r="AE128" s="1077"/>
      <c r="AF128" s="1078">
        <v>78477</v>
      </c>
      <c r="AG128" s="1076"/>
      <c r="AH128" s="1076"/>
      <c r="AI128" s="1076"/>
      <c r="AJ128" s="1077"/>
      <c r="AK128" s="1078">
        <v>72708</v>
      </c>
      <c r="AL128" s="1076"/>
      <c r="AM128" s="1076"/>
      <c r="AN128" s="1076"/>
      <c r="AO128" s="1077"/>
      <c r="AP128" s="1079"/>
      <c r="AQ128" s="1080"/>
      <c r="AR128" s="1080"/>
      <c r="AS128" s="1080"/>
      <c r="AT128" s="1081"/>
      <c r="AU128" s="235"/>
      <c r="AV128" s="235"/>
      <c r="AW128" s="235"/>
      <c r="AX128" s="1054" t="s">
        <v>455</v>
      </c>
      <c r="AY128" s="950"/>
      <c r="AZ128" s="950"/>
      <c r="BA128" s="950"/>
      <c r="BB128" s="950"/>
      <c r="BC128" s="950"/>
      <c r="BD128" s="950"/>
      <c r="BE128" s="951"/>
      <c r="BF128" s="1066" t="s">
        <v>108</v>
      </c>
      <c r="BG128" s="1067"/>
      <c r="BH128" s="1067"/>
      <c r="BI128" s="1067"/>
      <c r="BJ128" s="1067"/>
      <c r="BK128" s="1067"/>
      <c r="BL128" s="1068"/>
      <c r="BM128" s="1066">
        <v>19.68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3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5728612</v>
      </c>
      <c r="AB129" s="959"/>
      <c r="AC129" s="959"/>
      <c r="AD129" s="959"/>
      <c r="AE129" s="960"/>
      <c r="AF129" s="961">
        <v>5439270</v>
      </c>
      <c r="AG129" s="959"/>
      <c r="AH129" s="959"/>
      <c r="AI129" s="959"/>
      <c r="AJ129" s="960"/>
      <c r="AK129" s="961">
        <v>5530978</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8.6999999999999993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3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849366</v>
      </c>
      <c r="AB130" s="959"/>
      <c r="AC130" s="959"/>
      <c r="AD130" s="959"/>
      <c r="AE130" s="960"/>
      <c r="AF130" s="961">
        <v>902960</v>
      </c>
      <c r="AG130" s="959"/>
      <c r="AH130" s="959"/>
      <c r="AI130" s="959"/>
      <c r="AJ130" s="960"/>
      <c r="AK130" s="961">
        <v>895545</v>
      </c>
      <c r="AL130" s="959"/>
      <c r="AM130" s="959"/>
      <c r="AN130" s="959"/>
      <c r="AO130" s="960"/>
      <c r="AP130" s="1063"/>
      <c r="AQ130" s="1064"/>
      <c r="AR130" s="1064"/>
      <c r="AS130" s="1064"/>
      <c r="AT130" s="1065"/>
      <c r="AU130" s="235"/>
      <c r="AV130" s="235"/>
      <c r="AW130" s="235"/>
      <c r="AX130" s="1099" t="s">
        <v>460</v>
      </c>
      <c r="AY130" s="1045"/>
      <c r="AZ130" s="1045"/>
      <c r="BA130" s="1045"/>
      <c r="BB130" s="1045"/>
      <c r="BC130" s="1045"/>
      <c r="BD130" s="1045"/>
      <c r="BE130" s="1046"/>
      <c r="BF130" s="1100" t="s">
        <v>108</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3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461</v>
      </c>
      <c r="X131" s="1109"/>
      <c r="Y131" s="1109"/>
      <c r="Z131" s="1110"/>
      <c r="AA131" s="997">
        <v>4879246</v>
      </c>
      <c r="AB131" s="998"/>
      <c r="AC131" s="998"/>
      <c r="AD131" s="998"/>
      <c r="AE131" s="999"/>
      <c r="AF131" s="1000">
        <v>4536310</v>
      </c>
      <c r="AG131" s="998"/>
      <c r="AH131" s="998"/>
      <c r="AI131" s="998"/>
      <c r="AJ131" s="999"/>
      <c r="AK131" s="1000">
        <v>4635433</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35" customHeight="1">
      <c r="A132" s="1083" t="s">
        <v>462</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463</v>
      </c>
      <c r="W132" s="1087"/>
      <c r="X132" s="1087"/>
      <c r="Y132" s="1087"/>
      <c r="Z132" s="1088"/>
      <c r="AA132" s="1089">
        <v>9.7762646110000002</v>
      </c>
      <c r="AB132" s="1090"/>
      <c r="AC132" s="1090"/>
      <c r="AD132" s="1090"/>
      <c r="AE132" s="1091"/>
      <c r="AF132" s="1092">
        <v>7.9969402440000001</v>
      </c>
      <c r="AG132" s="1090"/>
      <c r="AH132" s="1090"/>
      <c r="AI132" s="1090"/>
      <c r="AJ132" s="1091"/>
      <c r="AK132" s="1092">
        <v>8.5793495449999995</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3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464</v>
      </c>
      <c r="W133" s="1094"/>
      <c r="X133" s="1094"/>
      <c r="Y133" s="1094"/>
      <c r="Z133" s="1095"/>
      <c r="AA133" s="1096">
        <v>11.6</v>
      </c>
      <c r="AB133" s="1097"/>
      <c r="AC133" s="1097"/>
      <c r="AD133" s="1097"/>
      <c r="AE133" s="1098"/>
      <c r="AF133" s="1096">
        <v>9.6999999999999993</v>
      </c>
      <c r="AG133" s="1097"/>
      <c r="AH133" s="1097"/>
      <c r="AI133" s="1097"/>
      <c r="AJ133" s="1098"/>
      <c r="AK133" s="1096">
        <v>8.6999999999999993</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workbookViewId="0"/>
  </sheetViews>
  <sheetFormatPr defaultColWidth="0" defaultRowHeight="13.6" customHeight="1" zeroHeight="1"/>
  <cols>
    <col min="1" max="36" width="9" style="242" customWidth="1"/>
    <col min="37" max="16384" width="9" style="241" hidden="1"/>
  </cols>
  <sheetData>
    <row r="1" spans="2:36" ht="12.9">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2.9"/>
    <row r="3" spans="2:36" ht="12.9"/>
    <row r="4" spans="2:36" ht="12.9"/>
    <row r="5" spans="2:36" ht="12.9"/>
    <row r="6" spans="2:36" ht="12.9"/>
    <row r="7" spans="2:36" ht="12.9"/>
    <row r="8" spans="2:36" ht="12.9"/>
    <row r="9" spans="2:36" ht="12.9"/>
    <row r="10" spans="2:36" ht="12.9"/>
    <row r="11" spans="2:36" ht="12.9"/>
    <row r="12" spans="2:36" ht="12.9"/>
    <row r="13" spans="2:36" ht="12.9"/>
    <row r="14" spans="2:36" ht="12.9"/>
    <row r="15" spans="2:36" ht="12.9"/>
    <row r="16" spans="2:36" ht="12.9">
      <c r="AJ16" s="241"/>
    </row>
    <row r="17" spans="34:36" ht="12.9">
      <c r="AJ17" s="241"/>
    </row>
    <row r="18" spans="34:36" ht="12.9"/>
    <row r="19" spans="34:36" ht="12.9"/>
    <row r="20" spans="34:36" ht="12.9">
      <c r="AI20" s="241"/>
      <c r="AJ20" s="241"/>
    </row>
    <row r="21" spans="34:36" ht="12.9">
      <c r="AJ21" s="241"/>
    </row>
    <row r="22" spans="34:36" ht="12.9"/>
    <row r="23" spans="34:36" ht="12.9">
      <c r="AI23" s="241"/>
      <c r="AJ23" s="241"/>
    </row>
    <row r="24" spans="34:36" ht="12.9">
      <c r="AJ24" s="241"/>
    </row>
    <row r="25" spans="34:36" ht="12.9">
      <c r="AJ25" s="241"/>
    </row>
    <row r="26" spans="34:36" ht="12.9">
      <c r="AI26" s="241"/>
      <c r="AJ26" s="241"/>
    </row>
    <row r="27" spans="34:36" ht="12.9"/>
    <row r="28" spans="34:36" ht="12.9">
      <c r="AI28" s="241"/>
      <c r="AJ28" s="241"/>
    </row>
    <row r="29" spans="34:36" ht="12.9">
      <c r="AJ29" s="241"/>
    </row>
    <row r="30" spans="34:36" ht="12.9"/>
    <row r="31" spans="34:36" ht="12.9">
      <c r="AH31" s="241"/>
      <c r="AI31" s="241"/>
      <c r="AJ31" s="241"/>
    </row>
    <row r="32" spans="34:36" ht="12.9"/>
    <row r="33" spans="28:36" ht="12.9">
      <c r="AI33" s="241"/>
      <c r="AJ33" s="241"/>
    </row>
    <row r="34" spans="28:36" ht="12.9">
      <c r="AF34" s="241"/>
    </row>
    <row r="35" spans="28:36" ht="12.9">
      <c r="AB35" s="241"/>
      <c r="AC35" s="241"/>
      <c r="AD35" s="241"/>
      <c r="AF35" s="241"/>
      <c r="AG35" s="241"/>
      <c r="AH35" s="241"/>
      <c r="AI35" s="241"/>
      <c r="AJ35" s="241"/>
    </row>
    <row r="36" spans="28:36" ht="12.9"/>
    <row r="37" spans="28:36" ht="12.9">
      <c r="AE37" s="241"/>
      <c r="AJ37" s="241"/>
    </row>
    <row r="38" spans="28:36" ht="12.9">
      <c r="AB38" s="241"/>
      <c r="AC38" s="241"/>
      <c r="AD38" s="241"/>
      <c r="AE38" s="241"/>
      <c r="AG38" s="241"/>
      <c r="AH38" s="241"/>
      <c r="AI38" s="241"/>
      <c r="AJ38" s="241"/>
    </row>
    <row r="39" spans="28:36" ht="12.9"/>
    <row r="40" spans="28:36" ht="12.9"/>
    <row r="41" spans="28:36" ht="12.9"/>
    <row r="42" spans="28:36" ht="12.9"/>
    <row r="43" spans="28:36" ht="12.9"/>
    <row r="44" spans="28:36" ht="12.9"/>
    <row r="45" spans="28:36" ht="12.9"/>
    <row r="46" spans="28:36" ht="12.9"/>
    <row r="47" spans="28:36" ht="12.9"/>
    <row r="48" spans="28:36" ht="12.9"/>
    <row r="49" spans="22:36" ht="12.9">
      <c r="AG49" s="241"/>
      <c r="AH49" s="241"/>
      <c r="AI49" s="241"/>
      <c r="AJ49" s="241"/>
    </row>
    <row r="50" spans="22:36" ht="12.9"/>
    <row r="51" spans="22:36" ht="12.9"/>
    <row r="52" spans="22:36" ht="12.9"/>
    <row r="53" spans="22:36" ht="12.9"/>
    <row r="54" spans="22:36" ht="12.9"/>
    <row r="55" spans="22:36" ht="12.9"/>
    <row r="56" spans="22:36" ht="12.9"/>
    <row r="57" spans="22:36" ht="12.9"/>
    <row r="58" spans="22:36" ht="12.9"/>
    <row r="59" spans="22:36" ht="12.9"/>
    <row r="60" spans="22:36" ht="12.9"/>
    <row r="61" spans="22:36" ht="12.9"/>
    <row r="62" spans="22:36" ht="12.9"/>
    <row r="63" spans="22:36" ht="12.9">
      <c r="W63" s="241"/>
      <c r="AA63" s="241"/>
    </row>
    <row r="64" spans="22:36" ht="12.9">
      <c r="V64" s="241"/>
    </row>
    <row r="65" spans="15:36" ht="12.9">
      <c r="X65" s="241"/>
      <c r="Z65" s="241"/>
      <c r="AC65" s="241"/>
    </row>
    <row r="66" spans="15:36" ht="12.9">
      <c r="Q66" s="241"/>
      <c r="S66" s="241"/>
      <c r="U66" s="241"/>
      <c r="AF66" s="241"/>
    </row>
    <row r="67" spans="15:36" ht="12.9">
      <c r="O67" s="241"/>
      <c r="P67" s="241"/>
      <c r="R67" s="241"/>
      <c r="T67" s="241"/>
      <c r="Y67" s="241"/>
      <c r="AB67" s="241"/>
      <c r="AD67" s="241"/>
      <c r="AE67" s="241"/>
      <c r="AG67" s="241"/>
      <c r="AH67" s="241"/>
      <c r="AI67" s="241"/>
      <c r="AJ67" s="241"/>
    </row>
    <row r="68" spans="15:36" ht="12.9"/>
    <row r="69" spans="15:36" ht="12.9"/>
    <row r="70" spans="15:36" ht="12.9"/>
    <row r="71" spans="15:36" ht="12.9"/>
    <row r="72" spans="15:36" ht="12.9">
      <c r="AJ72" s="241"/>
    </row>
    <row r="73" spans="15:36" ht="12.9">
      <c r="AJ73" s="241"/>
    </row>
    <row r="74" spans="15:36" ht="12.9"/>
    <row r="75" spans="15:36" ht="12.9"/>
    <row r="76" spans="15:36" ht="12.9"/>
    <row r="77" spans="15:36" ht="12.9"/>
    <row r="78" spans="15:36" ht="12.9"/>
    <row r="79" spans="15:36" ht="12.9"/>
    <row r="80" spans="15:36" ht="12.9"/>
    <row r="81" spans="27:27" ht="12.9"/>
    <row r="82" spans="27:27" ht="12.9"/>
    <row r="83" spans="27:27" ht="12.9"/>
    <row r="84" spans="27:27" ht="12.9"/>
    <row r="85" spans="27:27" ht="12.9"/>
    <row r="86" spans="27:27" ht="12.9"/>
    <row r="87" spans="27:27" ht="12.9"/>
    <row r="88" spans="27:27" ht="12.9"/>
    <row r="89" spans="27:27" ht="12.9"/>
    <row r="90" spans="27:27" ht="12.9"/>
    <row r="91" spans="27:27" ht="12.9"/>
    <row r="92" spans="27:27" ht="12.9"/>
    <row r="93" spans="27:27" ht="12.9"/>
    <row r="94" spans="27:27" ht="12.9"/>
    <row r="95" spans="27:27" ht="12.9"/>
    <row r="96" spans="27:27" ht="12.9">
      <c r="AA96" s="241"/>
    </row>
    <row r="97" spans="24:36" ht="12.9">
      <c r="AA97" s="241"/>
    </row>
    <row r="98" spans="24:36" ht="12.9" hidden="1">
      <c r="AA98" s="241"/>
    </row>
    <row r="99" spans="24:36" ht="12.9" hidden="1">
      <c r="AA99" s="241"/>
    </row>
    <row r="100" spans="24:36" ht="12.9" hidden="1"/>
    <row r="101" spans="24:36" ht="12.1" hidden="1" customHeight="1">
      <c r="X101" s="241"/>
      <c r="Y101" s="241"/>
      <c r="Z101" s="241"/>
      <c r="AC101" s="241"/>
    </row>
    <row r="102" spans="24:36" ht="1.55" hidden="1" customHeight="1">
      <c r="AC102" s="241"/>
      <c r="AF102" s="241"/>
    </row>
    <row r="103" spans="24:36" ht="12.9" hidden="1">
      <c r="AB103" s="241"/>
      <c r="AD103" s="241"/>
      <c r="AE103" s="241"/>
      <c r="AF103" s="241"/>
      <c r="AG103" s="241"/>
      <c r="AH103" s="241"/>
      <c r="AI103" s="241"/>
      <c r="AJ103" s="241"/>
    </row>
    <row r="104" spans="24:36" ht="12.9" hidden="1">
      <c r="AD104" s="241"/>
      <c r="AE104" s="241"/>
      <c r="AG104" s="241"/>
      <c r="AH104" s="241"/>
      <c r="AI104" s="241"/>
      <c r="AJ104" s="241"/>
    </row>
    <row r="105" spans="24:36" ht="12.75" hidden="1" customHeight="1"/>
    <row r="106" spans="24:36" ht="12.9" hidden="1"/>
    <row r="107" spans="24:36" ht="12.9" hidden="1"/>
    <row r="108" spans="24:36" ht="12.9" hidden="1"/>
    <row r="109" spans="24:36" ht="12.9" hidden="1"/>
    <row r="110" spans="24:36" ht="12.9"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6"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ht="12.9">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2.9"/>
    <row r="3" spans="1:34" ht="12.9"/>
    <row r="4" spans="1:34" ht="12.9">
      <c r="R4" s="241"/>
      <c r="S4" s="241"/>
      <c r="T4" s="241"/>
      <c r="U4" s="241"/>
      <c r="V4" s="241"/>
      <c r="W4" s="241"/>
      <c r="X4" s="241"/>
      <c r="Y4" s="241"/>
      <c r="Z4" s="241"/>
      <c r="AA4" s="241"/>
      <c r="AB4" s="241"/>
      <c r="AC4" s="241"/>
      <c r="AD4" s="241"/>
      <c r="AE4" s="241"/>
      <c r="AF4" s="241"/>
      <c r="AG4" s="241"/>
      <c r="AH4" s="241"/>
    </row>
    <row r="5" spans="1:34" ht="12.9">
      <c r="R5" s="241"/>
      <c r="S5" s="241"/>
      <c r="T5" s="241"/>
      <c r="U5" s="241"/>
      <c r="V5" s="241"/>
      <c r="W5" s="241"/>
      <c r="X5" s="241"/>
      <c r="Y5" s="241"/>
      <c r="Z5" s="241"/>
      <c r="AA5" s="241"/>
      <c r="AB5" s="241"/>
      <c r="AC5" s="241"/>
      <c r="AD5" s="241"/>
      <c r="AE5" s="241"/>
      <c r="AF5" s="241"/>
      <c r="AG5" s="241"/>
      <c r="AH5" s="241"/>
    </row>
    <row r="6" spans="1:34" ht="12.9"/>
    <row r="7" spans="1:34" ht="12.9"/>
    <row r="8" spans="1:34" ht="12.9"/>
    <row r="9" spans="1:34" ht="12.9"/>
    <row r="10" spans="1:34" ht="12.9"/>
    <row r="11" spans="1:34" ht="12.9"/>
    <row r="12" spans="1:34" ht="12.9"/>
    <row r="13" spans="1:34" ht="12.9"/>
    <row r="14" spans="1:34" ht="12.9"/>
    <row r="15" spans="1:34" ht="12.9"/>
    <row r="16" spans="1:34" ht="12.9"/>
    <row r="17" spans="9:34" ht="12.9"/>
    <row r="18" spans="9:34" ht="12.9">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2.9"/>
    <row r="20" spans="9:34" ht="12.9"/>
    <row r="21" spans="9:34" ht="12.9">
      <c r="AH21" s="241"/>
    </row>
    <row r="22" spans="9:34" ht="12.9">
      <c r="AE22" s="241"/>
      <c r="AF22" s="241"/>
      <c r="AG22" s="241"/>
      <c r="AH22" s="241"/>
    </row>
    <row r="23" spans="9:34" ht="12.9">
      <c r="U23" s="241"/>
      <c r="V23" s="241"/>
      <c r="W23" s="241"/>
      <c r="X23" s="241"/>
      <c r="Y23" s="241"/>
      <c r="Z23" s="241"/>
      <c r="AA23" s="241"/>
      <c r="AB23" s="241"/>
      <c r="AC23" s="241"/>
      <c r="AD23" s="241"/>
      <c r="AE23" s="241"/>
      <c r="AF23" s="241"/>
      <c r="AG23" s="241"/>
      <c r="AH23" s="241"/>
    </row>
    <row r="24" spans="9:34" ht="12.9"/>
    <row r="25" spans="9:34" ht="12.9"/>
    <row r="26" spans="9:34" ht="12.9"/>
    <row r="27" spans="9:34" ht="12.9"/>
    <row r="28" spans="9:34" ht="12.9"/>
    <row r="29" spans="9:34" ht="12.9"/>
    <row r="30" spans="9:34" ht="12.9"/>
    <row r="31" spans="9:34" ht="12.9"/>
    <row r="32" spans="9:34" ht="12.9"/>
    <row r="33" spans="15:34" ht="12.9"/>
    <row r="34" spans="15:34" ht="12.9"/>
    <row r="35" spans="15:34" ht="12.9">
      <c r="V35" s="241"/>
      <c r="W35" s="241"/>
      <c r="X35" s="241"/>
      <c r="Y35" s="241"/>
      <c r="Z35" s="241"/>
      <c r="AA35" s="241"/>
      <c r="AB35" s="241"/>
      <c r="AC35" s="241"/>
      <c r="AD35" s="241"/>
      <c r="AE35" s="241"/>
      <c r="AF35" s="241"/>
      <c r="AG35" s="241"/>
      <c r="AH35" s="241"/>
    </row>
    <row r="36" spans="15:34" ht="12.9"/>
    <row r="37" spans="15:34" ht="12.9">
      <c r="AH37" s="241"/>
    </row>
    <row r="38" spans="15:34" ht="12.9">
      <c r="AE38" s="241"/>
      <c r="AF38" s="241"/>
      <c r="AG38" s="241"/>
      <c r="AH38" s="241"/>
    </row>
    <row r="39" spans="15:34" ht="12.9"/>
    <row r="40" spans="15:34" ht="12.9"/>
    <row r="41" spans="15:34" ht="12.9"/>
    <row r="42" spans="15:34" ht="12.9"/>
    <row r="43" spans="15:34" ht="12.9">
      <c r="O43" s="241"/>
      <c r="P43" s="241"/>
      <c r="Q43" s="241"/>
      <c r="R43" s="241"/>
      <c r="S43" s="241"/>
      <c r="T43" s="241"/>
      <c r="U43" s="241"/>
      <c r="V43" s="241"/>
      <c r="W43" s="241"/>
      <c r="X43" s="241"/>
      <c r="Y43" s="241"/>
      <c r="Z43" s="241"/>
      <c r="AA43" s="241"/>
      <c r="AB43" s="241"/>
      <c r="AC43" s="241"/>
      <c r="AD43" s="241"/>
      <c r="AE43" s="241"/>
      <c r="AF43" s="241"/>
      <c r="AG43" s="241"/>
      <c r="AH43" s="241"/>
    </row>
    <row r="44" spans="15:34" ht="12.9">
      <c r="AH44" s="241"/>
    </row>
    <row r="45" spans="15:34" ht="12.9"/>
    <row r="46" spans="15:34" ht="12.9">
      <c r="W46" s="241"/>
      <c r="X46" s="241"/>
      <c r="Y46" s="241"/>
      <c r="Z46" s="241"/>
      <c r="AA46" s="241"/>
      <c r="AB46" s="241"/>
      <c r="AC46" s="241"/>
      <c r="AD46" s="241"/>
      <c r="AE46" s="241"/>
      <c r="AF46" s="241"/>
      <c r="AG46" s="241"/>
      <c r="AH46" s="241"/>
    </row>
    <row r="47" spans="15:34" ht="12.9"/>
    <row r="48" spans="15:34" ht="12.9"/>
    <row r="49" spans="22:34" ht="12.9"/>
    <row r="50" spans="22:34" ht="12.9">
      <c r="V50" s="241"/>
      <c r="W50" s="241"/>
      <c r="X50" s="241"/>
      <c r="Y50" s="241"/>
      <c r="Z50" s="241"/>
      <c r="AA50" s="241"/>
      <c r="AB50" s="241"/>
      <c r="AC50" s="241"/>
      <c r="AD50" s="241"/>
      <c r="AE50" s="241"/>
      <c r="AF50" s="241"/>
      <c r="AG50" s="241"/>
      <c r="AH50" s="241"/>
    </row>
    <row r="51" spans="22:34" ht="12.9"/>
    <row r="52" spans="22:34" ht="12.9"/>
    <row r="53" spans="22:34" ht="12.9">
      <c r="AH53" s="241"/>
    </row>
    <row r="54" spans="22:34" ht="12.9"/>
    <row r="55" spans="22:34" ht="12.9"/>
    <row r="56" spans="22:34" ht="12.9"/>
    <row r="57" spans="22:34" ht="12.9"/>
    <row r="58" spans="22:34" ht="12.9"/>
    <row r="59" spans="22:34" ht="12.9"/>
    <row r="60" spans="22:34" ht="12.9"/>
    <row r="61" spans="22:34" ht="12.9"/>
    <row r="62" spans="22:34" ht="12.9"/>
    <row r="63" spans="22:34" ht="12.9"/>
    <row r="64" spans="22:34" ht="12.9"/>
    <row r="65" spans="25:34" ht="12.9"/>
    <row r="66" spans="25:34" ht="12.9"/>
    <row r="67" spans="25:34" ht="12.9">
      <c r="Y67" s="241"/>
      <c r="Z67" s="241"/>
      <c r="AA67" s="241"/>
      <c r="AB67" s="241"/>
      <c r="AC67" s="241"/>
      <c r="AD67" s="241"/>
      <c r="AE67" s="241"/>
      <c r="AF67" s="241"/>
      <c r="AG67" s="241"/>
      <c r="AH67" s="241"/>
    </row>
    <row r="68" spans="25:34" ht="12.9"/>
    <row r="69" spans="25:34" ht="12.9"/>
    <row r="70" spans="25:34" ht="12.9"/>
    <row r="71" spans="25:34" ht="12.9"/>
    <row r="72" spans="25:34" ht="12.9"/>
    <row r="73" spans="25:34" ht="12.9"/>
    <row r="74" spans="25:34" ht="12.9"/>
    <row r="75" spans="25:34" ht="12.9"/>
    <row r="76" spans="25:34" ht="12.9"/>
    <row r="77" spans="25:34" ht="12.9"/>
    <row r="78" spans="25:34" ht="12.9"/>
    <row r="79" spans="25:34" ht="12.9"/>
    <row r="80" spans="25:34" ht="12.9"/>
    <row r="81" ht="12.9"/>
    <row r="82" ht="12.9"/>
    <row r="83" ht="12.9"/>
    <row r="84" ht="12.9"/>
    <row r="85" ht="12.9"/>
    <row r="86" ht="12.9"/>
    <row r="87" ht="12.9"/>
    <row r="88" ht="12.9"/>
    <row r="89" ht="13.6" hidden="1" customHeight="1"/>
    <row r="90" ht="13.6" hidden="1" customHeight="1"/>
    <row r="91" ht="13.6" hidden="1" customHeight="1"/>
    <row r="92" ht="13.6" hidden="1" customHeight="1"/>
    <row r="93" ht="13.6" hidden="1" customHeight="1"/>
    <row r="94" ht="13.6" hidden="1" customHeight="1"/>
    <row r="95" ht="13.6" hidden="1" customHeight="1"/>
    <row r="96" ht="13.6" hidden="1" customHeight="1"/>
    <row r="97" ht="13.6" hidden="1" customHeight="1"/>
    <row r="98" ht="13.6" hidden="1" customHeight="1"/>
    <row r="99" ht="13.6" hidden="1" customHeight="1"/>
    <row r="100" ht="13.6" hidden="1" customHeight="1"/>
    <row r="101" ht="13.6" hidden="1" customHeight="1"/>
    <row r="102" ht="13.6"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6"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2.9">
      <c r="O1" s="244"/>
      <c r="P1" s="244"/>
    </row>
    <row r="2" spans="1:16" ht="12.9">
      <c r="O2" s="244"/>
      <c r="P2" s="244"/>
    </row>
    <row r="3" spans="1:16" ht="12.9">
      <c r="O3" s="244"/>
      <c r="P3" s="244"/>
    </row>
    <row r="4" spans="1:16" ht="12.9">
      <c r="O4" s="244"/>
      <c r="P4" s="244"/>
    </row>
    <row r="5" spans="1:16" ht="17">
      <c r="A5" s="245" t="s">
        <v>465</v>
      </c>
      <c r="B5" s="246"/>
      <c r="C5" s="246"/>
      <c r="D5" s="246"/>
      <c r="E5" s="246"/>
      <c r="F5" s="246"/>
      <c r="G5" s="246"/>
      <c r="H5" s="246"/>
      <c r="I5" s="246"/>
      <c r="J5" s="246"/>
      <c r="K5" s="246"/>
      <c r="L5" s="246"/>
      <c r="M5" s="246"/>
      <c r="N5" s="246"/>
      <c r="O5" s="247"/>
    </row>
    <row r="6" spans="1:16" ht="12.9">
      <c r="A6" s="248"/>
      <c r="B6" s="244"/>
      <c r="C6" s="244"/>
      <c r="D6" s="244"/>
      <c r="E6" s="244"/>
      <c r="F6" s="244"/>
      <c r="G6" s="249" t="s">
        <v>466</v>
      </c>
      <c r="H6" s="249"/>
      <c r="I6" s="249"/>
      <c r="J6" s="249"/>
      <c r="K6" s="244"/>
      <c r="L6" s="244"/>
      <c r="M6" s="244"/>
      <c r="N6" s="244"/>
    </row>
    <row r="7" spans="1:16" ht="12.9">
      <c r="A7" s="248"/>
      <c r="B7" s="244"/>
      <c r="C7" s="244"/>
      <c r="D7" s="244"/>
      <c r="E7" s="244"/>
      <c r="F7" s="244"/>
      <c r="G7" s="251"/>
      <c r="H7" s="252"/>
      <c r="I7" s="252"/>
      <c r="J7" s="253"/>
      <c r="K7" s="1117" t="s">
        <v>467</v>
      </c>
      <c r="L7" s="254"/>
      <c r="M7" s="255" t="s">
        <v>468</v>
      </c>
      <c r="N7" s="256"/>
    </row>
    <row r="8" spans="1:16" ht="12.9">
      <c r="A8" s="248"/>
      <c r="B8" s="244"/>
      <c r="C8" s="244"/>
      <c r="D8" s="244"/>
      <c r="E8" s="244"/>
      <c r="F8" s="244"/>
      <c r="G8" s="257"/>
      <c r="H8" s="258"/>
      <c r="I8" s="258"/>
      <c r="J8" s="259"/>
      <c r="K8" s="1118"/>
      <c r="L8" s="260" t="s">
        <v>469</v>
      </c>
      <c r="M8" s="261" t="s">
        <v>470</v>
      </c>
      <c r="N8" s="262" t="s">
        <v>471</v>
      </c>
    </row>
    <row r="9" spans="1:16" ht="12.9">
      <c r="A9" s="248"/>
      <c r="B9" s="244"/>
      <c r="C9" s="244"/>
      <c r="D9" s="244"/>
      <c r="E9" s="244"/>
      <c r="F9" s="244"/>
      <c r="G9" s="1119" t="s">
        <v>472</v>
      </c>
      <c r="H9" s="1120"/>
      <c r="I9" s="1120"/>
      <c r="J9" s="1121"/>
      <c r="K9" s="263">
        <v>1266014</v>
      </c>
      <c r="L9" s="264">
        <v>175543</v>
      </c>
      <c r="M9" s="265">
        <v>133600</v>
      </c>
      <c r="N9" s="266">
        <v>31.4</v>
      </c>
    </row>
    <row r="10" spans="1:16" ht="12.9">
      <c r="A10" s="248"/>
      <c r="B10" s="244"/>
      <c r="C10" s="244"/>
      <c r="D10" s="244"/>
      <c r="E10" s="244"/>
      <c r="F10" s="244"/>
      <c r="G10" s="1119" t="s">
        <v>473</v>
      </c>
      <c r="H10" s="1120"/>
      <c r="I10" s="1120"/>
      <c r="J10" s="1121"/>
      <c r="K10" s="267">
        <v>168370</v>
      </c>
      <c r="L10" s="268">
        <v>23346</v>
      </c>
      <c r="M10" s="269">
        <v>14806</v>
      </c>
      <c r="N10" s="270">
        <v>57.7</v>
      </c>
    </row>
    <row r="11" spans="1:16" ht="13.6" customHeight="1">
      <c r="A11" s="248"/>
      <c r="B11" s="244"/>
      <c r="C11" s="244"/>
      <c r="D11" s="244"/>
      <c r="E11" s="244"/>
      <c r="F11" s="244"/>
      <c r="G11" s="1119" t="s">
        <v>474</v>
      </c>
      <c r="H11" s="1120"/>
      <c r="I11" s="1120"/>
      <c r="J11" s="1121"/>
      <c r="K11" s="267">
        <v>179780</v>
      </c>
      <c r="L11" s="268">
        <v>24928</v>
      </c>
      <c r="M11" s="269">
        <v>22006</v>
      </c>
      <c r="N11" s="270">
        <v>13.3</v>
      </c>
    </row>
    <row r="12" spans="1:16" ht="13.6" customHeight="1">
      <c r="A12" s="248"/>
      <c r="B12" s="244"/>
      <c r="C12" s="244"/>
      <c r="D12" s="244"/>
      <c r="E12" s="244"/>
      <c r="F12" s="244"/>
      <c r="G12" s="1119" t="s">
        <v>475</v>
      </c>
      <c r="H12" s="1120"/>
      <c r="I12" s="1120"/>
      <c r="J12" s="1121"/>
      <c r="K12" s="267">
        <v>177924</v>
      </c>
      <c r="L12" s="268">
        <v>24671</v>
      </c>
      <c r="M12" s="269">
        <v>3064</v>
      </c>
      <c r="N12" s="270">
        <v>705.2</v>
      </c>
    </row>
    <row r="13" spans="1:16" ht="13.6" customHeight="1">
      <c r="A13" s="248"/>
      <c r="B13" s="244"/>
      <c r="C13" s="244"/>
      <c r="D13" s="244"/>
      <c r="E13" s="244"/>
      <c r="F13" s="244"/>
      <c r="G13" s="1119" t="s">
        <v>476</v>
      </c>
      <c r="H13" s="1120"/>
      <c r="I13" s="1120"/>
      <c r="J13" s="1121"/>
      <c r="K13" s="267" t="s">
        <v>477</v>
      </c>
      <c r="L13" s="268" t="s">
        <v>477</v>
      </c>
      <c r="M13" s="269" t="s">
        <v>477</v>
      </c>
      <c r="N13" s="270" t="s">
        <v>477</v>
      </c>
    </row>
    <row r="14" spans="1:16" ht="13.6" customHeight="1">
      <c r="A14" s="248"/>
      <c r="B14" s="244"/>
      <c r="C14" s="244"/>
      <c r="D14" s="244"/>
      <c r="E14" s="244"/>
      <c r="F14" s="244"/>
      <c r="G14" s="1119" t="s">
        <v>478</v>
      </c>
      <c r="H14" s="1120"/>
      <c r="I14" s="1120"/>
      <c r="J14" s="1121"/>
      <c r="K14" s="267">
        <v>59080</v>
      </c>
      <c r="L14" s="268">
        <v>8192</v>
      </c>
      <c r="M14" s="269">
        <v>5782</v>
      </c>
      <c r="N14" s="270">
        <v>41.7</v>
      </c>
    </row>
    <row r="15" spans="1:16" ht="13.6" customHeight="1">
      <c r="A15" s="248"/>
      <c r="B15" s="244"/>
      <c r="C15" s="244"/>
      <c r="D15" s="244"/>
      <c r="E15" s="244"/>
      <c r="F15" s="244"/>
      <c r="G15" s="1119" t="s">
        <v>479</v>
      </c>
      <c r="H15" s="1120"/>
      <c r="I15" s="1120"/>
      <c r="J15" s="1121"/>
      <c r="K15" s="267">
        <v>84940</v>
      </c>
      <c r="L15" s="268">
        <v>11778</v>
      </c>
      <c r="M15" s="269">
        <v>3053</v>
      </c>
      <c r="N15" s="270">
        <v>285.8</v>
      </c>
    </row>
    <row r="16" spans="1:16" ht="12.9">
      <c r="A16" s="248"/>
      <c r="B16" s="244"/>
      <c r="C16" s="244"/>
      <c r="D16" s="244"/>
      <c r="E16" s="244"/>
      <c r="F16" s="244"/>
      <c r="G16" s="1122" t="s">
        <v>480</v>
      </c>
      <c r="H16" s="1123"/>
      <c r="I16" s="1123"/>
      <c r="J16" s="1124"/>
      <c r="K16" s="268">
        <v>-124076</v>
      </c>
      <c r="L16" s="268">
        <v>-17204</v>
      </c>
      <c r="M16" s="269">
        <v>-14525</v>
      </c>
      <c r="N16" s="270">
        <v>18.399999999999999</v>
      </c>
    </row>
    <row r="17" spans="1:16" ht="12.9">
      <c r="A17" s="248"/>
      <c r="B17" s="244"/>
      <c r="C17" s="244"/>
      <c r="D17" s="244"/>
      <c r="E17" s="244"/>
      <c r="F17" s="244"/>
      <c r="G17" s="1122" t="s">
        <v>168</v>
      </c>
      <c r="H17" s="1123"/>
      <c r="I17" s="1123"/>
      <c r="J17" s="1124"/>
      <c r="K17" s="268">
        <v>1812032</v>
      </c>
      <c r="L17" s="268">
        <v>251252</v>
      </c>
      <c r="M17" s="269">
        <v>167785</v>
      </c>
      <c r="N17" s="270">
        <v>49.7</v>
      </c>
    </row>
    <row r="18" spans="1:16" ht="12.9">
      <c r="A18" s="248"/>
      <c r="B18" s="244"/>
      <c r="C18" s="244"/>
      <c r="D18" s="244"/>
      <c r="E18" s="244"/>
      <c r="F18" s="244"/>
      <c r="G18" s="244"/>
      <c r="H18" s="244"/>
      <c r="I18" s="244"/>
      <c r="J18" s="244"/>
      <c r="K18" s="244"/>
      <c r="L18" s="244"/>
      <c r="M18" s="271"/>
      <c r="N18" s="271"/>
    </row>
    <row r="19" spans="1:16" ht="12.9">
      <c r="A19" s="248"/>
      <c r="B19" s="244"/>
      <c r="C19" s="244"/>
      <c r="D19" s="244"/>
      <c r="E19" s="244"/>
      <c r="F19" s="244"/>
      <c r="G19" s="244" t="s">
        <v>481</v>
      </c>
      <c r="H19" s="244"/>
      <c r="I19" s="244"/>
      <c r="J19" s="244"/>
      <c r="K19" s="244"/>
      <c r="L19" s="244"/>
      <c r="M19" s="244"/>
      <c r="N19" s="244"/>
    </row>
    <row r="20" spans="1:16" ht="12.9">
      <c r="A20" s="248"/>
      <c r="B20" s="244"/>
      <c r="C20" s="244"/>
      <c r="D20" s="244"/>
      <c r="E20" s="244"/>
      <c r="F20" s="244"/>
      <c r="G20" s="272"/>
      <c r="H20" s="273"/>
      <c r="I20" s="273"/>
      <c r="J20" s="274"/>
      <c r="K20" s="275" t="s">
        <v>482</v>
      </c>
      <c r="L20" s="276" t="s">
        <v>483</v>
      </c>
      <c r="M20" s="277" t="s">
        <v>484</v>
      </c>
      <c r="N20" s="278"/>
    </row>
    <row r="21" spans="1:16" s="284" customFormat="1" ht="12.9">
      <c r="A21" s="279"/>
      <c r="B21" s="249"/>
      <c r="C21" s="249"/>
      <c r="D21" s="249"/>
      <c r="E21" s="249"/>
      <c r="F21" s="249"/>
      <c r="G21" s="1114" t="s">
        <v>485</v>
      </c>
      <c r="H21" s="1115"/>
      <c r="I21" s="1115"/>
      <c r="J21" s="1116"/>
      <c r="K21" s="280">
        <v>21.21</v>
      </c>
      <c r="L21" s="281">
        <v>15.11</v>
      </c>
      <c r="M21" s="282">
        <v>6.1</v>
      </c>
      <c r="N21" s="249"/>
      <c r="O21" s="283"/>
      <c r="P21" s="279"/>
    </row>
    <row r="22" spans="1:16" s="284" customFormat="1" ht="12.9">
      <c r="A22" s="279"/>
      <c r="B22" s="249"/>
      <c r="C22" s="249"/>
      <c r="D22" s="249"/>
      <c r="E22" s="249"/>
      <c r="F22" s="249"/>
      <c r="G22" s="1114" t="s">
        <v>486</v>
      </c>
      <c r="H22" s="1115"/>
      <c r="I22" s="1115"/>
      <c r="J22" s="1116"/>
      <c r="K22" s="285">
        <v>100.2</v>
      </c>
      <c r="L22" s="286">
        <v>96.1</v>
      </c>
      <c r="M22" s="287">
        <v>4.0999999999999996</v>
      </c>
      <c r="N22" s="271"/>
      <c r="O22" s="283"/>
      <c r="P22" s="279"/>
    </row>
    <row r="23" spans="1:16" s="284" customFormat="1" ht="12.9">
      <c r="A23" s="279"/>
      <c r="B23" s="249"/>
      <c r="C23" s="249"/>
      <c r="D23" s="249"/>
      <c r="E23" s="249"/>
      <c r="F23" s="249"/>
      <c r="G23" s="249"/>
      <c r="H23" s="249"/>
      <c r="I23" s="249"/>
      <c r="J23" s="249"/>
      <c r="K23" s="249"/>
      <c r="L23" s="271"/>
      <c r="M23" s="271"/>
      <c r="N23" s="271"/>
      <c r="O23" s="283"/>
      <c r="P23" s="279"/>
    </row>
    <row r="24" spans="1:16" s="284" customFormat="1" ht="12.9">
      <c r="A24" s="279"/>
      <c r="B24" s="249"/>
      <c r="C24" s="249"/>
      <c r="D24" s="249"/>
      <c r="E24" s="249"/>
      <c r="F24" s="249"/>
      <c r="G24" s="249"/>
      <c r="H24" s="249"/>
      <c r="I24" s="249"/>
      <c r="J24" s="249"/>
      <c r="K24" s="249"/>
      <c r="L24" s="271"/>
      <c r="M24" s="271"/>
      <c r="N24" s="271"/>
      <c r="O24" s="283"/>
      <c r="P24" s="279"/>
    </row>
    <row r="25" spans="1:16" s="284" customFormat="1" ht="12.9">
      <c r="A25" s="288"/>
      <c r="B25" s="289"/>
      <c r="C25" s="289"/>
      <c r="D25" s="289"/>
      <c r="E25" s="289"/>
      <c r="F25" s="289"/>
      <c r="G25" s="289"/>
      <c r="H25" s="289"/>
      <c r="I25" s="289"/>
      <c r="J25" s="289"/>
      <c r="K25" s="289"/>
      <c r="L25" s="290"/>
      <c r="M25" s="290"/>
      <c r="N25" s="290"/>
      <c r="O25" s="291"/>
      <c r="P25" s="279"/>
    </row>
    <row r="26" spans="1:16" s="284" customFormat="1" ht="12.9">
      <c r="A26" s="249" t="s">
        <v>487</v>
      </c>
      <c r="B26" s="249"/>
      <c r="C26" s="249"/>
      <c r="D26" s="249"/>
      <c r="E26" s="249"/>
      <c r="F26" s="249"/>
      <c r="G26" s="249"/>
      <c r="H26" s="249"/>
      <c r="I26" s="249"/>
      <c r="J26" s="249"/>
      <c r="K26" s="249"/>
      <c r="L26" s="271"/>
      <c r="M26" s="271"/>
      <c r="N26" s="271"/>
      <c r="O26" s="249"/>
      <c r="P26" s="249"/>
    </row>
    <row r="27" spans="1:16" ht="12.9">
      <c r="K27" s="244"/>
      <c r="L27" s="244"/>
      <c r="M27" s="244"/>
      <c r="N27" s="244"/>
      <c r="O27" s="244"/>
      <c r="P27" s="244"/>
    </row>
    <row r="28" spans="1:16" ht="17">
      <c r="A28" s="245" t="s">
        <v>488</v>
      </c>
      <c r="B28" s="246"/>
      <c r="C28" s="246"/>
      <c r="D28" s="246"/>
      <c r="E28" s="246"/>
      <c r="F28" s="246"/>
      <c r="G28" s="246"/>
      <c r="H28" s="246"/>
      <c r="I28" s="246"/>
      <c r="J28" s="246"/>
      <c r="K28" s="246"/>
      <c r="L28" s="246"/>
      <c r="M28" s="246"/>
      <c r="N28" s="246"/>
      <c r="O28" s="292"/>
    </row>
    <row r="29" spans="1:16" ht="12.9">
      <c r="A29" s="248"/>
      <c r="B29" s="244"/>
      <c r="C29" s="244"/>
      <c r="D29" s="244"/>
      <c r="E29" s="244"/>
      <c r="F29" s="244"/>
      <c r="G29" s="249" t="s">
        <v>489</v>
      </c>
      <c r="H29" s="249"/>
      <c r="I29" s="249"/>
      <c r="J29" s="249"/>
      <c r="K29" s="244"/>
      <c r="L29" s="244"/>
      <c r="M29" s="244"/>
      <c r="N29" s="244"/>
      <c r="O29" s="293"/>
    </row>
    <row r="30" spans="1:16" ht="12.9">
      <c r="A30" s="248"/>
      <c r="B30" s="244"/>
      <c r="C30" s="244"/>
      <c r="D30" s="244"/>
      <c r="E30" s="244"/>
      <c r="F30" s="244"/>
      <c r="G30" s="251"/>
      <c r="H30" s="252"/>
      <c r="I30" s="252"/>
      <c r="J30" s="253"/>
      <c r="K30" s="1117" t="s">
        <v>467</v>
      </c>
      <c r="L30" s="254"/>
      <c r="M30" s="255" t="s">
        <v>468</v>
      </c>
      <c r="N30" s="256"/>
    </row>
    <row r="31" spans="1:16" ht="12.9">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490</v>
      </c>
      <c r="H32" s="1131"/>
      <c r="I32" s="1131"/>
      <c r="J32" s="1132"/>
      <c r="K32" s="294">
        <v>1075924</v>
      </c>
      <c r="L32" s="294">
        <v>149185</v>
      </c>
      <c r="M32" s="295">
        <v>102348</v>
      </c>
      <c r="N32" s="296">
        <v>45.8</v>
      </c>
    </row>
    <row r="33" spans="1:16" ht="13.6"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v>242</v>
      </c>
      <c r="N34" s="296" t="s">
        <v>477</v>
      </c>
    </row>
    <row r="35" spans="1:16" ht="27" customHeight="1">
      <c r="A35" s="248"/>
      <c r="B35" s="244"/>
      <c r="C35" s="244"/>
      <c r="D35" s="244"/>
      <c r="E35" s="244"/>
      <c r="F35" s="244"/>
      <c r="G35" s="1130" t="s">
        <v>493</v>
      </c>
      <c r="H35" s="1131"/>
      <c r="I35" s="1131"/>
      <c r="J35" s="1132"/>
      <c r="K35" s="294">
        <v>198475</v>
      </c>
      <c r="L35" s="294">
        <v>27520</v>
      </c>
      <c r="M35" s="295">
        <v>23122</v>
      </c>
      <c r="N35" s="296">
        <v>19</v>
      </c>
    </row>
    <row r="36" spans="1:16" ht="27" customHeight="1">
      <c r="A36" s="248"/>
      <c r="B36" s="244"/>
      <c r="C36" s="244"/>
      <c r="D36" s="244"/>
      <c r="E36" s="244"/>
      <c r="F36" s="244"/>
      <c r="G36" s="1130" t="s">
        <v>494</v>
      </c>
      <c r="H36" s="1131"/>
      <c r="I36" s="1131"/>
      <c r="J36" s="1132"/>
      <c r="K36" s="294">
        <v>85157</v>
      </c>
      <c r="L36" s="294">
        <v>11808</v>
      </c>
      <c r="M36" s="295">
        <v>5214</v>
      </c>
      <c r="N36" s="296">
        <v>126.5</v>
      </c>
    </row>
    <row r="37" spans="1:16" ht="13.6" customHeight="1">
      <c r="A37" s="248"/>
      <c r="B37" s="244"/>
      <c r="C37" s="244"/>
      <c r="D37" s="244"/>
      <c r="E37" s="244"/>
      <c r="F37" s="244"/>
      <c r="G37" s="1130" t="s">
        <v>495</v>
      </c>
      <c r="H37" s="1131"/>
      <c r="I37" s="1131"/>
      <c r="J37" s="1132"/>
      <c r="K37" s="294">
        <v>6387</v>
      </c>
      <c r="L37" s="294">
        <v>886</v>
      </c>
      <c r="M37" s="295">
        <v>1563</v>
      </c>
      <c r="N37" s="296">
        <v>-43.3</v>
      </c>
    </row>
    <row r="38" spans="1:16" ht="27" customHeight="1">
      <c r="A38" s="248"/>
      <c r="B38" s="244"/>
      <c r="C38" s="244"/>
      <c r="D38" s="244"/>
      <c r="E38" s="244"/>
      <c r="F38" s="244"/>
      <c r="G38" s="1133" t="s">
        <v>496</v>
      </c>
      <c r="H38" s="1134"/>
      <c r="I38" s="1134"/>
      <c r="J38" s="1135"/>
      <c r="K38" s="297" t="s">
        <v>477</v>
      </c>
      <c r="L38" s="297" t="s">
        <v>477</v>
      </c>
      <c r="M38" s="298">
        <v>19</v>
      </c>
      <c r="N38" s="299" t="s">
        <v>477</v>
      </c>
      <c r="O38" s="293"/>
    </row>
    <row r="39" spans="1:16" ht="12.9">
      <c r="A39" s="248"/>
      <c r="B39" s="244"/>
      <c r="C39" s="244"/>
      <c r="D39" s="244"/>
      <c r="E39" s="244"/>
      <c r="F39" s="244"/>
      <c r="G39" s="1133" t="s">
        <v>497</v>
      </c>
      <c r="H39" s="1134"/>
      <c r="I39" s="1134"/>
      <c r="J39" s="1135"/>
      <c r="K39" s="300">
        <v>-72708</v>
      </c>
      <c r="L39" s="300">
        <v>-10082</v>
      </c>
      <c r="M39" s="301">
        <v>-4672</v>
      </c>
      <c r="N39" s="302">
        <v>115.8</v>
      </c>
      <c r="O39" s="293"/>
    </row>
    <row r="40" spans="1:16" ht="27" customHeight="1">
      <c r="A40" s="248"/>
      <c r="B40" s="244"/>
      <c r="C40" s="244"/>
      <c r="D40" s="244"/>
      <c r="E40" s="244"/>
      <c r="F40" s="244"/>
      <c r="G40" s="1130" t="s">
        <v>498</v>
      </c>
      <c r="H40" s="1131"/>
      <c r="I40" s="1131"/>
      <c r="J40" s="1132"/>
      <c r="K40" s="300">
        <v>-895545</v>
      </c>
      <c r="L40" s="300">
        <v>-124174</v>
      </c>
      <c r="M40" s="301">
        <v>-92903</v>
      </c>
      <c r="N40" s="302">
        <v>33.700000000000003</v>
      </c>
      <c r="O40" s="293"/>
    </row>
    <row r="41" spans="1:16" ht="12.9">
      <c r="A41" s="248"/>
      <c r="B41" s="244"/>
      <c r="C41" s="244"/>
      <c r="D41" s="244"/>
      <c r="E41" s="244"/>
      <c r="F41" s="244"/>
      <c r="G41" s="1136" t="s">
        <v>279</v>
      </c>
      <c r="H41" s="1137"/>
      <c r="I41" s="1137"/>
      <c r="J41" s="1138"/>
      <c r="K41" s="294">
        <v>397690</v>
      </c>
      <c r="L41" s="300">
        <v>55143</v>
      </c>
      <c r="M41" s="301">
        <v>34934</v>
      </c>
      <c r="N41" s="302">
        <v>57.8</v>
      </c>
      <c r="O41" s="293"/>
    </row>
    <row r="42" spans="1:16" ht="12.9">
      <c r="A42" s="248"/>
      <c r="B42" s="244"/>
      <c r="C42" s="244"/>
      <c r="D42" s="244"/>
      <c r="E42" s="244"/>
      <c r="F42" s="244"/>
      <c r="G42" s="303" t="s">
        <v>499</v>
      </c>
      <c r="H42" s="244"/>
      <c r="I42" s="244"/>
      <c r="J42" s="244"/>
      <c r="K42" s="244"/>
      <c r="L42" s="244"/>
      <c r="M42" s="271"/>
      <c r="N42" s="271"/>
      <c r="O42" s="293"/>
    </row>
    <row r="43" spans="1:16" ht="12.9">
      <c r="A43" s="248"/>
      <c r="B43" s="244"/>
      <c r="C43" s="244"/>
      <c r="D43" s="244"/>
      <c r="E43" s="244"/>
      <c r="F43" s="244"/>
      <c r="G43" s="244"/>
      <c r="H43" s="244"/>
      <c r="I43" s="244"/>
      <c r="J43" s="244"/>
      <c r="K43" s="244"/>
      <c r="L43" s="304"/>
      <c r="M43" s="271"/>
      <c r="N43" s="244"/>
      <c r="O43" s="293"/>
    </row>
    <row r="44" spans="1:16" ht="12.9">
      <c r="A44" s="248"/>
      <c r="B44" s="244"/>
      <c r="C44" s="244"/>
      <c r="D44" s="244"/>
      <c r="E44" s="244"/>
      <c r="F44" s="244"/>
      <c r="G44" s="244"/>
      <c r="H44" s="244"/>
      <c r="I44" s="244"/>
      <c r="J44" s="244"/>
      <c r="K44" s="244"/>
      <c r="L44" s="244"/>
      <c r="M44" s="271"/>
      <c r="N44" s="244"/>
    </row>
    <row r="45" spans="1:16" ht="12.9">
      <c r="A45" s="246"/>
      <c r="B45" s="246"/>
      <c r="C45" s="246"/>
      <c r="D45" s="246"/>
      <c r="E45" s="246"/>
      <c r="F45" s="246"/>
      <c r="G45" s="246"/>
      <c r="H45" s="246"/>
      <c r="I45" s="246"/>
      <c r="J45" s="246"/>
      <c r="K45" s="246"/>
      <c r="L45" s="246"/>
      <c r="M45" s="305"/>
      <c r="N45" s="246"/>
      <c r="O45" s="246"/>
      <c r="P45" s="244"/>
    </row>
    <row r="46" spans="1:16" ht="12.9">
      <c r="A46" s="306"/>
      <c r="B46" s="306"/>
      <c r="C46" s="306"/>
      <c r="D46" s="306"/>
      <c r="E46" s="306"/>
      <c r="F46" s="306"/>
      <c r="G46" s="306"/>
      <c r="H46" s="306"/>
      <c r="I46" s="306"/>
      <c r="J46" s="306"/>
      <c r="K46" s="306"/>
      <c r="L46" s="306"/>
      <c r="M46" s="306"/>
      <c r="N46" s="306"/>
      <c r="O46" s="306"/>
      <c r="P46" s="244"/>
    </row>
    <row r="47" spans="1:16" ht="17.350000000000001" customHeight="1">
      <c r="A47" s="307" t="s">
        <v>500</v>
      </c>
      <c r="B47" s="244"/>
      <c r="C47" s="244"/>
      <c r="D47" s="244"/>
      <c r="E47" s="244"/>
      <c r="F47" s="244"/>
      <c r="G47" s="244"/>
      <c r="H47" s="244"/>
      <c r="I47" s="244"/>
      <c r="J47" s="244"/>
      <c r="K47" s="244"/>
      <c r="L47" s="244"/>
      <c r="M47" s="244"/>
      <c r="N47" s="244"/>
    </row>
    <row r="48" spans="1:16" ht="12.9">
      <c r="A48" s="248"/>
      <c r="B48" s="244"/>
      <c r="C48" s="244"/>
      <c r="D48" s="244"/>
      <c r="E48" s="244"/>
      <c r="F48" s="244"/>
      <c r="G48" s="308" t="s">
        <v>501</v>
      </c>
      <c r="H48" s="308"/>
      <c r="I48" s="308"/>
      <c r="J48" s="308"/>
      <c r="K48" s="308"/>
      <c r="L48" s="308"/>
      <c r="M48" s="309"/>
      <c r="N48" s="308"/>
    </row>
    <row r="49" spans="1:14" ht="13.6" customHeight="1">
      <c r="A49" s="248"/>
      <c r="B49" s="244"/>
      <c r="C49" s="244"/>
      <c r="D49" s="244"/>
      <c r="E49" s="244"/>
      <c r="F49" s="244"/>
      <c r="G49" s="310"/>
      <c r="H49" s="311"/>
      <c r="I49" s="1125" t="s">
        <v>467</v>
      </c>
      <c r="J49" s="1127" t="s">
        <v>502</v>
      </c>
      <c r="K49" s="1128"/>
      <c r="L49" s="1128"/>
      <c r="M49" s="1128"/>
      <c r="N49" s="1129"/>
    </row>
    <row r="50" spans="1:14" ht="12.9">
      <c r="A50" s="248"/>
      <c r="B50" s="244"/>
      <c r="C50" s="244"/>
      <c r="D50" s="244"/>
      <c r="E50" s="244"/>
      <c r="F50" s="244"/>
      <c r="G50" s="312"/>
      <c r="H50" s="313"/>
      <c r="I50" s="1126"/>
      <c r="J50" s="314" t="s">
        <v>503</v>
      </c>
      <c r="K50" s="315" t="s">
        <v>504</v>
      </c>
      <c r="L50" s="316" t="s">
        <v>505</v>
      </c>
      <c r="M50" s="317" t="s">
        <v>506</v>
      </c>
      <c r="N50" s="318" t="s">
        <v>507</v>
      </c>
    </row>
    <row r="51" spans="1:14" ht="12.9">
      <c r="A51" s="248"/>
      <c r="B51" s="244"/>
      <c r="C51" s="244"/>
      <c r="D51" s="244"/>
      <c r="E51" s="244"/>
      <c r="F51" s="244"/>
      <c r="G51" s="310" t="s">
        <v>508</v>
      </c>
      <c r="H51" s="311"/>
      <c r="I51" s="319">
        <v>1790192</v>
      </c>
      <c r="J51" s="320">
        <v>235211</v>
      </c>
      <c r="K51" s="321">
        <v>-42.3</v>
      </c>
      <c r="L51" s="322">
        <v>146140</v>
      </c>
      <c r="M51" s="323">
        <v>-24.1</v>
      </c>
      <c r="N51" s="324">
        <v>-18.2</v>
      </c>
    </row>
    <row r="52" spans="1:14" ht="12.9">
      <c r="A52" s="248"/>
      <c r="B52" s="244"/>
      <c r="C52" s="244"/>
      <c r="D52" s="244"/>
      <c r="E52" s="244"/>
      <c r="F52" s="244"/>
      <c r="G52" s="325"/>
      <c r="H52" s="326" t="s">
        <v>509</v>
      </c>
      <c r="I52" s="327">
        <v>769074</v>
      </c>
      <c r="J52" s="328">
        <v>101048</v>
      </c>
      <c r="K52" s="329">
        <v>-26.2</v>
      </c>
      <c r="L52" s="330">
        <v>75451</v>
      </c>
      <c r="M52" s="331">
        <v>-8.1999999999999993</v>
      </c>
      <c r="N52" s="332">
        <v>-18</v>
      </c>
    </row>
    <row r="53" spans="1:14" ht="12.9">
      <c r="A53" s="248"/>
      <c r="B53" s="244"/>
      <c r="C53" s="244"/>
      <c r="D53" s="244"/>
      <c r="E53" s="244"/>
      <c r="F53" s="244"/>
      <c r="G53" s="310" t="s">
        <v>510</v>
      </c>
      <c r="H53" s="311"/>
      <c r="I53" s="319">
        <v>2563468</v>
      </c>
      <c r="J53" s="320">
        <v>341705</v>
      </c>
      <c r="K53" s="321">
        <v>45.3</v>
      </c>
      <c r="L53" s="322">
        <v>146641</v>
      </c>
      <c r="M53" s="323">
        <v>0.3</v>
      </c>
      <c r="N53" s="324">
        <v>45</v>
      </c>
    </row>
    <row r="54" spans="1:14" ht="12.9">
      <c r="A54" s="248"/>
      <c r="B54" s="244"/>
      <c r="C54" s="244"/>
      <c r="D54" s="244"/>
      <c r="E54" s="244"/>
      <c r="F54" s="244"/>
      <c r="G54" s="325"/>
      <c r="H54" s="326" t="s">
        <v>509</v>
      </c>
      <c r="I54" s="327">
        <v>743703</v>
      </c>
      <c r="J54" s="328">
        <v>99134</v>
      </c>
      <c r="K54" s="329">
        <v>-1.9</v>
      </c>
      <c r="L54" s="330">
        <v>68142</v>
      </c>
      <c r="M54" s="331">
        <v>-9.6999999999999993</v>
      </c>
      <c r="N54" s="332">
        <v>7.8</v>
      </c>
    </row>
    <row r="55" spans="1:14" ht="12.9">
      <c r="A55" s="248"/>
      <c r="B55" s="244"/>
      <c r="C55" s="244"/>
      <c r="D55" s="244"/>
      <c r="E55" s="244"/>
      <c r="F55" s="244"/>
      <c r="G55" s="310" t="s">
        <v>511</v>
      </c>
      <c r="H55" s="311"/>
      <c r="I55" s="319">
        <v>3118670</v>
      </c>
      <c r="J55" s="320">
        <v>418389</v>
      </c>
      <c r="K55" s="321">
        <v>22.4</v>
      </c>
      <c r="L55" s="322">
        <v>174587</v>
      </c>
      <c r="M55" s="323">
        <v>19.100000000000001</v>
      </c>
      <c r="N55" s="324">
        <v>3.3</v>
      </c>
    </row>
    <row r="56" spans="1:14" ht="12.9">
      <c r="A56" s="248"/>
      <c r="B56" s="244"/>
      <c r="C56" s="244"/>
      <c r="D56" s="244"/>
      <c r="E56" s="244"/>
      <c r="F56" s="244"/>
      <c r="G56" s="325"/>
      <c r="H56" s="326" t="s">
        <v>509</v>
      </c>
      <c r="I56" s="327">
        <v>1553242</v>
      </c>
      <c r="J56" s="328">
        <v>208377</v>
      </c>
      <c r="K56" s="329">
        <v>110.2</v>
      </c>
      <c r="L56" s="330">
        <v>79695</v>
      </c>
      <c r="M56" s="331">
        <v>17</v>
      </c>
      <c r="N56" s="332">
        <v>93.2</v>
      </c>
    </row>
    <row r="57" spans="1:14" ht="12.9">
      <c r="A57" s="248"/>
      <c r="B57" s="244"/>
      <c r="C57" s="244"/>
      <c r="D57" s="244"/>
      <c r="E57" s="244"/>
      <c r="F57" s="244"/>
      <c r="G57" s="310" t="s">
        <v>512</v>
      </c>
      <c r="H57" s="311"/>
      <c r="I57" s="319">
        <v>2840011</v>
      </c>
      <c r="J57" s="320">
        <v>385034</v>
      </c>
      <c r="K57" s="321">
        <v>-8</v>
      </c>
      <c r="L57" s="322">
        <v>175675</v>
      </c>
      <c r="M57" s="323">
        <v>0.6</v>
      </c>
      <c r="N57" s="324">
        <v>-8.6</v>
      </c>
    </row>
    <row r="58" spans="1:14" ht="12.9">
      <c r="A58" s="248"/>
      <c r="B58" s="244"/>
      <c r="C58" s="244"/>
      <c r="D58" s="244"/>
      <c r="E58" s="244"/>
      <c r="F58" s="244"/>
      <c r="G58" s="325"/>
      <c r="H58" s="326" t="s">
        <v>509</v>
      </c>
      <c r="I58" s="327">
        <v>1642879</v>
      </c>
      <c r="J58" s="328">
        <v>222733</v>
      </c>
      <c r="K58" s="329">
        <v>6.9</v>
      </c>
      <c r="L58" s="330">
        <v>87698</v>
      </c>
      <c r="M58" s="331">
        <v>10</v>
      </c>
      <c r="N58" s="332">
        <v>-3.1</v>
      </c>
    </row>
    <row r="59" spans="1:14" ht="12.9">
      <c r="A59" s="248"/>
      <c r="B59" s="244"/>
      <c r="C59" s="244"/>
      <c r="D59" s="244"/>
      <c r="E59" s="244"/>
      <c r="F59" s="244"/>
      <c r="G59" s="310" t="s">
        <v>513</v>
      </c>
      <c r="H59" s="311"/>
      <c r="I59" s="319">
        <v>2144494</v>
      </c>
      <c r="J59" s="320">
        <v>297351</v>
      </c>
      <c r="K59" s="321">
        <v>-22.8</v>
      </c>
      <c r="L59" s="322">
        <v>162193</v>
      </c>
      <c r="M59" s="323">
        <v>-7.7</v>
      </c>
      <c r="N59" s="324">
        <v>-15.1</v>
      </c>
    </row>
    <row r="60" spans="1:14" ht="12.9">
      <c r="A60" s="248"/>
      <c r="B60" s="244"/>
      <c r="C60" s="244"/>
      <c r="D60" s="244"/>
      <c r="E60" s="244"/>
      <c r="F60" s="244"/>
      <c r="G60" s="325"/>
      <c r="H60" s="326" t="s">
        <v>509</v>
      </c>
      <c r="I60" s="333">
        <v>738512</v>
      </c>
      <c r="J60" s="328">
        <v>102400</v>
      </c>
      <c r="K60" s="329">
        <v>-54</v>
      </c>
      <c r="L60" s="330">
        <v>79985</v>
      </c>
      <c r="M60" s="331">
        <v>-8.8000000000000007</v>
      </c>
      <c r="N60" s="332">
        <v>-45.2</v>
      </c>
    </row>
    <row r="61" spans="1:14" ht="12.9">
      <c r="A61" s="248"/>
      <c r="B61" s="244"/>
      <c r="C61" s="244"/>
      <c r="D61" s="244"/>
      <c r="E61" s="244"/>
      <c r="F61" s="244"/>
      <c r="G61" s="310" t="s">
        <v>514</v>
      </c>
      <c r="H61" s="334"/>
      <c r="I61" s="335">
        <v>2491367</v>
      </c>
      <c r="J61" s="336">
        <v>335538</v>
      </c>
      <c r="K61" s="337">
        <v>-1.1000000000000001</v>
      </c>
      <c r="L61" s="338">
        <v>161047</v>
      </c>
      <c r="M61" s="339">
        <v>-2.4</v>
      </c>
      <c r="N61" s="324">
        <v>1.3</v>
      </c>
    </row>
    <row r="62" spans="1:14" ht="12.9">
      <c r="A62" s="248"/>
      <c r="B62" s="244"/>
      <c r="C62" s="244"/>
      <c r="D62" s="244"/>
      <c r="E62" s="244"/>
      <c r="F62" s="244"/>
      <c r="G62" s="325"/>
      <c r="H62" s="326" t="s">
        <v>509</v>
      </c>
      <c r="I62" s="327">
        <v>1089482</v>
      </c>
      <c r="J62" s="328">
        <v>146738</v>
      </c>
      <c r="K62" s="329">
        <v>7</v>
      </c>
      <c r="L62" s="330">
        <v>78194</v>
      </c>
      <c r="M62" s="331">
        <v>0.1</v>
      </c>
      <c r="N62" s="332">
        <v>6.9</v>
      </c>
    </row>
    <row r="63" spans="1:14" ht="12.9">
      <c r="A63" s="248"/>
      <c r="B63" s="244"/>
      <c r="C63" s="244"/>
      <c r="D63" s="244"/>
      <c r="E63" s="244"/>
      <c r="F63" s="244"/>
      <c r="G63" s="244"/>
      <c r="H63" s="244"/>
      <c r="I63" s="244"/>
      <c r="J63" s="244"/>
      <c r="K63" s="244"/>
      <c r="L63" s="244"/>
      <c r="M63" s="244"/>
      <c r="N63" s="244"/>
    </row>
    <row r="64" spans="1:14" ht="12.9">
      <c r="A64" s="248"/>
      <c r="B64" s="244"/>
      <c r="C64" s="244"/>
      <c r="D64" s="244"/>
      <c r="E64" s="244"/>
      <c r="F64" s="244"/>
      <c r="G64" s="244"/>
      <c r="H64" s="244"/>
      <c r="I64" s="244"/>
      <c r="J64" s="244"/>
      <c r="K64" s="244"/>
      <c r="L64" s="244"/>
      <c r="M64" s="244"/>
      <c r="N64" s="244"/>
    </row>
    <row r="65" spans="1:16" ht="12.9">
      <c r="A65" s="248"/>
      <c r="B65" s="244"/>
      <c r="C65" s="244"/>
      <c r="D65" s="244"/>
      <c r="E65" s="244"/>
      <c r="F65" s="244"/>
      <c r="G65" s="244"/>
      <c r="H65" s="244"/>
      <c r="I65" s="244"/>
      <c r="J65" s="244"/>
      <c r="K65" s="244"/>
      <c r="L65" s="244"/>
      <c r="M65" s="244"/>
      <c r="N65" s="244"/>
    </row>
    <row r="66" spans="1:16" ht="12.9">
      <c r="A66" s="340"/>
      <c r="B66" s="306"/>
      <c r="C66" s="306"/>
      <c r="D66" s="306"/>
      <c r="E66" s="306"/>
      <c r="F66" s="306"/>
      <c r="G66" s="306"/>
      <c r="H66" s="306"/>
      <c r="I66" s="306"/>
      <c r="J66" s="306"/>
      <c r="K66" s="306"/>
      <c r="L66" s="306"/>
      <c r="M66" s="306"/>
      <c r="N66" s="306"/>
      <c r="O66" s="341"/>
    </row>
    <row r="67" spans="1:16" ht="13.6" hidden="1" customHeight="1">
      <c r="G67" s="244"/>
      <c r="H67" s="244"/>
      <c r="I67" s="244"/>
      <c r="J67" s="244"/>
      <c r="K67" s="244"/>
      <c r="L67" s="244"/>
      <c r="M67" s="244"/>
      <c r="N67" s="244"/>
      <c r="O67" s="244"/>
      <c r="P67" s="244"/>
    </row>
    <row r="68" spans="1:16" ht="13.6" hidden="1" customHeight="1">
      <c r="G68" s="244"/>
      <c r="H68" s="244"/>
      <c r="I68" s="244"/>
      <c r="J68" s="244"/>
      <c r="K68" s="244"/>
      <c r="L68" s="244"/>
      <c r="M68" s="244"/>
      <c r="N68" s="244"/>
    </row>
    <row r="69" spans="1:16" ht="13.6" hidden="1" customHeight="1">
      <c r="G69" s="244"/>
      <c r="H69" s="244"/>
      <c r="I69" s="244"/>
      <c r="J69" s="244"/>
      <c r="K69" s="244"/>
      <c r="L69" s="244"/>
      <c r="M69" s="244"/>
      <c r="N69" s="244"/>
    </row>
    <row r="70" spans="1:16" ht="12.9" hidden="1">
      <c r="G70" s="244"/>
      <c r="H70" s="244"/>
      <c r="I70" s="244"/>
      <c r="J70" s="244"/>
      <c r="K70" s="244"/>
      <c r="L70" s="244"/>
      <c r="M70" s="244"/>
      <c r="N70" s="244"/>
    </row>
    <row r="71" spans="1:16" ht="12.9" hidden="1">
      <c r="G71" s="244"/>
      <c r="H71" s="244"/>
      <c r="I71" s="244"/>
      <c r="J71" s="244"/>
      <c r="K71" s="244"/>
      <c r="L71" s="244"/>
      <c r="M71" s="244"/>
      <c r="N71" s="244"/>
    </row>
    <row r="72" spans="1:16" ht="12.9" hidden="1">
      <c r="G72" s="244"/>
      <c r="H72" s="244"/>
      <c r="I72" s="244"/>
      <c r="J72" s="244"/>
      <c r="K72" s="244"/>
      <c r="L72" s="244"/>
      <c r="M72" s="244"/>
      <c r="N72" s="244"/>
    </row>
    <row r="73" spans="1:16" ht="12.9" hidden="1">
      <c r="G73" s="244"/>
      <c r="H73" s="244"/>
      <c r="I73" s="244"/>
      <c r="J73" s="244"/>
      <c r="K73" s="244"/>
      <c r="L73" s="244"/>
      <c r="M73" s="244"/>
      <c r="N73" s="244"/>
    </row>
    <row r="74" spans="1:16" ht="12.9"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6"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6"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
      <c r="B2" s="241"/>
      <c r="T2" s="241"/>
    </row>
    <row r="3" spans="2:34" ht="12.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2.9"/>
    <row r="5" spans="2:34" ht="12.9"/>
    <row r="6" spans="2:34" ht="12.9"/>
    <row r="7" spans="2:34" ht="12.9"/>
    <row r="8" spans="2:34" ht="12.9"/>
    <row r="9" spans="2:34" ht="12.9">
      <c r="AH9" s="241"/>
    </row>
    <row r="10" spans="2:34" ht="12.9"/>
    <row r="11" spans="2:34" ht="12.9"/>
    <row r="12" spans="2:34" ht="12.9"/>
    <row r="13" spans="2:34" ht="12.9"/>
    <row r="14" spans="2:34" ht="12.9"/>
    <row r="15" spans="2:34" ht="12.9"/>
    <row r="16" spans="2:34" ht="12.9"/>
    <row r="17" spans="34:34" ht="12.9">
      <c r="AH17" s="241"/>
    </row>
    <row r="18" spans="34:34" ht="12.9"/>
    <row r="19" spans="34:34" ht="12.9"/>
    <row r="20" spans="34:34" ht="12.9">
      <c r="AH20" s="241"/>
    </row>
    <row r="21" spans="34:34" ht="12.9">
      <c r="AH21" s="241"/>
    </row>
    <row r="22" spans="34:34" ht="12.9"/>
    <row r="23" spans="34:34" ht="12.9"/>
    <row r="24" spans="34:34" ht="12.9"/>
    <row r="25" spans="34:34" ht="12.9"/>
    <row r="26" spans="34:34" ht="12.9"/>
    <row r="27" spans="34:34" ht="12.9"/>
    <row r="28" spans="34:34" ht="12.9">
      <c r="AH28" s="241"/>
    </row>
    <row r="29" spans="34:34" ht="12.9"/>
    <row r="30" spans="34:34" ht="12.9"/>
    <row r="31" spans="34:34" ht="12.9"/>
    <row r="32" spans="34:34" ht="12.9"/>
    <row r="33" spans="2:34" ht="12.9">
      <c r="B33" s="241"/>
      <c r="G33" s="241"/>
      <c r="I33" s="241"/>
    </row>
    <row r="34" spans="2:34" ht="12.9">
      <c r="C34" s="241"/>
      <c r="P34" s="241"/>
      <c r="R34" s="241"/>
      <c r="U34" s="241"/>
    </row>
    <row r="35" spans="2:34" ht="12.9">
      <c r="D35" s="241"/>
      <c r="E35" s="241"/>
      <c r="T35" s="241"/>
      <c r="W35" s="241"/>
      <c r="AC35" s="241"/>
      <c r="AD35" s="241"/>
      <c r="AE35" s="241"/>
      <c r="AF35" s="241"/>
      <c r="AG35" s="241"/>
      <c r="AH35" s="241"/>
    </row>
    <row r="36" spans="2:34" ht="12.9">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2.9">
      <c r="AH37" s="241"/>
    </row>
    <row r="38" spans="2:34" ht="12.9">
      <c r="AG38" s="241"/>
      <c r="AH38" s="241"/>
    </row>
    <row r="39" spans="2:34" ht="12.9"/>
    <row r="40" spans="2:34" ht="12.9">
      <c r="U40" s="241"/>
    </row>
    <row r="41" spans="2:34" ht="12.9">
      <c r="R41" s="241"/>
    </row>
    <row r="42" spans="2:34" ht="12.9">
      <c r="T42" s="241"/>
      <c r="W42" s="241"/>
    </row>
    <row r="43" spans="2:34" ht="12.9">
      <c r="Q43" s="241"/>
      <c r="S43" s="241"/>
      <c r="V43" s="241"/>
      <c r="X43" s="241"/>
      <c r="Y43" s="241"/>
      <c r="Z43" s="241"/>
      <c r="AA43" s="241"/>
      <c r="AB43" s="241"/>
      <c r="AC43" s="241"/>
      <c r="AD43" s="241"/>
      <c r="AE43" s="241"/>
      <c r="AF43" s="241"/>
      <c r="AG43" s="241"/>
      <c r="AH43" s="241"/>
    </row>
    <row r="44" spans="2:34" ht="12.9">
      <c r="AH44" s="241"/>
    </row>
    <row r="45" spans="2:34" ht="12.9"/>
    <row r="46" spans="2:34" ht="12.9"/>
    <row r="47" spans="2:34" ht="12.9"/>
    <row r="48" spans="2:34" ht="12.9">
      <c r="AG48" s="241"/>
      <c r="AH48" s="241"/>
    </row>
    <row r="49" spans="29:34" ht="12.9">
      <c r="AH49" s="241"/>
    </row>
    <row r="50" spans="29:34" ht="12.9">
      <c r="AH50" s="241"/>
    </row>
    <row r="51" spans="29:34" ht="12.9">
      <c r="AC51" s="241"/>
      <c r="AD51" s="241"/>
      <c r="AE51" s="241"/>
      <c r="AF51" s="241"/>
      <c r="AG51" s="241"/>
      <c r="AH51" s="241"/>
    </row>
    <row r="52" spans="29:34" ht="12.9"/>
    <row r="53" spans="29:34" ht="12.9"/>
    <row r="54" spans="29:34" ht="12.9">
      <c r="AH54" s="241"/>
    </row>
    <row r="55" spans="29:34" ht="12.9"/>
    <row r="56" spans="29:34" ht="12.9"/>
    <row r="57" spans="29:34" ht="12.9"/>
    <row r="58" spans="29:34" ht="12.9">
      <c r="AH58" s="241"/>
    </row>
    <row r="59" spans="29:34" ht="12.9"/>
    <row r="60" spans="29:34" ht="12.9"/>
    <row r="61" spans="29:34" ht="12.9"/>
    <row r="62" spans="29:34" ht="12.9"/>
    <row r="63" spans="29:34" ht="12.9">
      <c r="AH63" s="241"/>
    </row>
    <row r="64" spans="29:34" ht="12.9">
      <c r="AG64" s="241"/>
      <c r="AH64" s="241"/>
    </row>
    <row r="65" spans="32:34" ht="12.9"/>
    <row r="66" spans="32:34" ht="12.9"/>
    <row r="67" spans="32:34" ht="12.9"/>
    <row r="68" spans="32:34" ht="12.9"/>
    <row r="69" spans="32:34" ht="12.9">
      <c r="AF69" s="241"/>
      <c r="AG69" s="241"/>
      <c r="AH69" s="241"/>
    </row>
    <row r="70" spans="32:34" ht="12.9"/>
    <row r="71" spans="32:34" ht="12.9"/>
    <row r="72" spans="32:34" ht="12.9"/>
    <row r="73" spans="32:34" ht="12.9"/>
    <row r="74" spans="32:34" ht="12.9"/>
    <row r="75" spans="32:34" ht="12.9"/>
    <row r="76" spans="32:34" ht="12.9"/>
    <row r="77" spans="32:34" ht="12.9"/>
    <row r="78" spans="32:34" ht="12.9"/>
    <row r="79" spans="32:34" ht="12.9"/>
    <row r="80" spans="32:34" ht="12.9"/>
    <row r="81" spans="25:34" ht="12.9"/>
    <row r="82" spans="25:34" ht="12.9">
      <c r="Y82" s="241"/>
    </row>
    <row r="83" spans="25:34" ht="12.9">
      <c r="Z83" s="241"/>
      <c r="AA83" s="241"/>
      <c r="AB83" s="241"/>
      <c r="AC83" s="241"/>
      <c r="AD83" s="241"/>
      <c r="AE83" s="241"/>
      <c r="AF83" s="241"/>
      <c r="AG83" s="241"/>
      <c r="AH83" s="241"/>
    </row>
    <row r="84" spans="25:34" ht="12.9"/>
    <row r="85" spans="25:34" ht="12.9"/>
    <row r="86" spans="25:34" ht="12.9"/>
    <row r="87" spans="25:34" ht="12.9"/>
    <row r="88" spans="25:34" ht="12.9">
      <c r="AH88" s="241"/>
    </row>
    <row r="89" spans="25:34" ht="12.9"/>
    <row r="90" spans="25:34" ht="12.9"/>
    <row r="91" spans="25:34" ht="12.9"/>
    <row r="92" spans="25:34" ht="13.6" customHeight="1"/>
    <row r="93" spans="25:34" ht="13.6" customHeight="1"/>
    <row r="94" spans="25:34" ht="13.6" customHeight="1">
      <c r="AF94" s="241"/>
      <c r="AG94" s="241"/>
      <c r="AH94" s="241"/>
    </row>
    <row r="95" spans="25:34" ht="13.6" customHeight="1">
      <c r="AH95" s="241"/>
    </row>
    <row r="96" spans="25:34" ht="13.6" customHeight="1"/>
    <row r="97" spans="33:34" ht="13.6" customHeight="1"/>
    <row r="98" spans="33:34" ht="13.6" customHeight="1"/>
    <row r="99" spans="33:34" ht="13.6" customHeight="1"/>
    <row r="100" spans="33:34" ht="13.6" customHeight="1"/>
    <row r="101" spans="33:34" ht="13.6" customHeight="1">
      <c r="AH101" s="241"/>
    </row>
    <row r="102" spans="33:34" ht="13.6" customHeight="1"/>
    <row r="103" spans="33:34" ht="13.6" customHeight="1"/>
    <row r="104" spans="33:34" ht="13.6" customHeight="1">
      <c r="AG104" s="241"/>
      <c r="AH104" s="241"/>
    </row>
    <row r="105" spans="33:34" ht="13.6" customHeight="1"/>
    <row r="106" spans="33:34" ht="13.6" customHeight="1"/>
    <row r="107" spans="33:34" ht="13.6" customHeight="1"/>
    <row r="108" spans="33:34" ht="13.6" customHeight="1"/>
    <row r="109" spans="33:34" ht="13.6" customHeight="1"/>
    <row r="110" spans="33:34" ht="13.6" customHeight="1"/>
    <row r="111" spans="33:34" ht="13.6" customHeight="1"/>
    <row r="112" spans="33:34" ht="13.6" customHeight="1"/>
    <row r="113" spans="34:34" ht="13.6" customHeight="1"/>
    <row r="114" spans="34:34" ht="13.6" customHeight="1"/>
    <row r="115" spans="34:34" ht="13.6" customHeight="1"/>
    <row r="116" spans="34:34" ht="13.6" customHeight="1">
      <c r="AH116" s="241"/>
    </row>
    <row r="117" spans="34:34" ht="13.6" hidden="1" customHeight="1"/>
    <row r="118" spans="34:34" ht="13.6" hidden="1" customHeight="1"/>
    <row r="119" spans="34:34" ht="13.6" hidden="1" customHeight="1"/>
    <row r="120" spans="34:34" ht="13.6" hidden="1" customHeight="1"/>
    <row r="121" spans="34:34" ht="13.6" hidden="1" customHeight="1">
      <c r="AH121" s="241"/>
    </row>
    <row r="122" spans="34:34" ht="13.6" hidden="1" customHeight="1"/>
    <row r="123" spans="34:34" ht="13.6" hidden="1" customHeight="1"/>
    <row r="124" spans="34:34" ht="13.6" hidden="1" customHeight="1"/>
    <row r="125" spans="34:34" ht="13.6" hidden="1" customHeight="1"/>
    <row r="126" spans="34:34" ht="13.6" hidden="1" customHeight="1"/>
    <row r="127" spans="34:34" ht="13.6" hidden="1" customHeight="1"/>
    <row r="128" spans="34:34" ht="13.6" hidden="1" customHeight="1"/>
    <row r="129" ht="13.6" hidden="1" customHeight="1"/>
    <row r="130" ht="13.6" hidden="1" customHeight="1"/>
    <row r="131" ht="13.6" hidden="1" customHeight="1"/>
    <row r="132" ht="13.6"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6"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6"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2.9">
      <c r="B2" s="241"/>
      <c r="T2" s="241"/>
    </row>
    <row r="3" spans="1:34" ht="12.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2.9"/>
    <row r="5" spans="1:34" ht="12.9"/>
    <row r="6" spans="1:34" ht="12.9"/>
    <row r="7" spans="1:34" ht="12.9"/>
    <row r="8" spans="1:34" ht="12.9"/>
    <row r="9" spans="1:34" ht="12.9">
      <c r="AH9" s="241"/>
    </row>
    <row r="10" spans="1:34" ht="12.9"/>
    <row r="11" spans="1:34" ht="12.9"/>
    <row r="12" spans="1:34" ht="12.9"/>
    <row r="13" spans="1:34" ht="12.9"/>
    <row r="14" spans="1:34" ht="12.9"/>
    <row r="15" spans="1:34" ht="12.9"/>
    <row r="16" spans="1:34" ht="12.9"/>
    <row r="17" spans="34:34" ht="12.9">
      <c r="AH17" s="241"/>
    </row>
    <row r="18" spans="34:34" ht="12.9"/>
    <row r="19" spans="34:34" ht="12.9"/>
    <row r="20" spans="34:34" ht="12.9">
      <c r="AH20" s="241"/>
    </row>
    <row r="21" spans="34:34" ht="12.9">
      <c r="AH21" s="241"/>
    </row>
    <row r="22" spans="34:34" ht="12.9"/>
    <row r="23" spans="34:34" ht="12.9"/>
    <row r="24" spans="34:34" ht="12.9"/>
    <row r="25" spans="34:34" ht="12.9"/>
    <row r="26" spans="34:34" ht="12.9"/>
    <row r="27" spans="34:34" ht="12.9"/>
    <row r="28" spans="34:34" ht="12.9">
      <c r="AH28" s="241"/>
    </row>
    <row r="29" spans="34:34" ht="12.9"/>
    <row r="30" spans="34:34" ht="12.9"/>
    <row r="31" spans="34:34" ht="12.9"/>
    <row r="32" spans="34:34" ht="12.9"/>
    <row r="33" spans="2:34" ht="12.9">
      <c r="B33" s="241"/>
      <c r="G33" s="241"/>
      <c r="I33" s="241"/>
    </row>
    <row r="34" spans="2:34" ht="12.9">
      <c r="C34" s="241"/>
      <c r="P34" s="241"/>
      <c r="R34" s="241"/>
      <c r="U34" s="241"/>
    </row>
    <row r="35" spans="2:34" ht="12.9">
      <c r="D35" s="241"/>
      <c r="E35" s="241"/>
      <c r="T35" s="241"/>
      <c r="W35" s="241"/>
      <c r="AC35" s="241"/>
      <c r="AD35" s="241"/>
      <c r="AE35" s="241"/>
      <c r="AF35" s="241"/>
      <c r="AG35" s="241"/>
      <c r="AH35" s="241"/>
    </row>
    <row r="36" spans="2:34" ht="12.9">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2.9">
      <c r="AH37" s="241"/>
    </row>
    <row r="38" spans="2:34" ht="12.9">
      <c r="AG38" s="241"/>
      <c r="AH38" s="241"/>
    </row>
    <row r="39" spans="2:34" ht="12.9"/>
    <row r="40" spans="2:34" ht="12.9">
      <c r="U40" s="241"/>
    </row>
    <row r="41" spans="2:34" ht="12.9">
      <c r="R41" s="241"/>
    </row>
    <row r="42" spans="2:34" ht="12.9">
      <c r="T42" s="241"/>
      <c r="W42" s="241"/>
    </row>
    <row r="43" spans="2:34" ht="12.9">
      <c r="Q43" s="241"/>
      <c r="S43" s="241"/>
      <c r="V43" s="241"/>
      <c r="X43" s="241"/>
      <c r="Y43" s="241"/>
      <c r="Z43" s="241"/>
      <c r="AA43" s="241"/>
      <c r="AB43" s="241"/>
      <c r="AC43" s="241"/>
      <c r="AD43" s="241"/>
      <c r="AE43" s="241"/>
      <c r="AF43" s="241"/>
      <c r="AG43" s="241"/>
      <c r="AH43" s="241"/>
    </row>
    <row r="44" spans="2:34" ht="12.9">
      <c r="AH44" s="241"/>
    </row>
    <row r="45" spans="2:34" ht="12.9"/>
    <row r="46" spans="2:34" ht="12.9"/>
    <row r="47" spans="2:34" ht="12.9"/>
    <row r="48" spans="2:34" ht="12.9">
      <c r="AG48" s="241"/>
      <c r="AH48" s="241"/>
    </row>
    <row r="49" spans="29:34" ht="12.9">
      <c r="AH49" s="241"/>
    </row>
    <row r="50" spans="29:34" ht="12.9">
      <c r="AH50" s="241"/>
    </row>
    <row r="51" spans="29:34" ht="12.9">
      <c r="AC51" s="241"/>
      <c r="AD51" s="241"/>
      <c r="AE51" s="241"/>
      <c r="AF51" s="241"/>
      <c r="AG51" s="241"/>
      <c r="AH51" s="241"/>
    </row>
    <row r="52" spans="29:34" ht="12.9"/>
    <row r="53" spans="29:34" ht="12.9"/>
    <row r="54" spans="29:34" ht="12.9">
      <c r="AH54" s="241"/>
    </row>
    <row r="55" spans="29:34" ht="12.9"/>
    <row r="56" spans="29:34" ht="12.9"/>
    <row r="57" spans="29:34" ht="12.9"/>
    <row r="58" spans="29:34" ht="12.9">
      <c r="AH58" s="241"/>
    </row>
    <row r="59" spans="29:34" ht="12.9"/>
    <row r="60" spans="29:34" ht="12.9"/>
    <row r="61" spans="29:34" ht="12.9"/>
    <row r="62" spans="29:34" ht="12.9"/>
    <row r="63" spans="29:34" ht="12.9">
      <c r="AH63" s="241"/>
    </row>
    <row r="64" spans="29:34" ht="12.9">
      <c r="AG64" s="241"/>
      <c r="AH64" s="241"/>
    </row>
    <row r="65" spans="32:34" ht="12.9"/>
    <row r="66" spans="32:34" ht="12.9"/>
    <row r="67" spans="32:34" ht="12.9"/>
    <row r="68" spans="32:34" ht="12.9"/>
    <row r="69" spans="32:34" ht="12.9">
      <c r="AF69" s="241"/>
      <c r="AG69" s="241"/>
      <c r="AH69" s="241"/>
    </row>
    <row r="70" spans="32:34" ht="12.9"/>
    <row r="71" spans="32:34" ht="12.9"/>
    <row r="72" spans="32:34" ht="12.9"/>
    <row r="73" spans="32:34" ht="12.9"/>
    <row r="74" spans="32:34" ht="12.9"/>
    <row r="75" spans="32:34" ht="12.9"/>
    <row r="76" spans="32:34" ht="12.9"/>
    <row r="77" spans="32:34" ht="12.9"/>
    <row r="78" spans="32:34" ht="12.9"/>
    <row r="79" spans="32:34" ht="12.9"/>
    <row r="80" spans="32:34" ht="12.9"/>
    <row r="81" spans="25:34" ht="12.9"/>
    <row r="82" spans="25:34" ht="12.9">
      <c r="Y82" s="241"/>
    </row>
    <row r="83" spans="25:34" ht="12.9">
      <c r="Z83" s="241"/>
      <c r="AA83" s="241"/>
      <c r="AB83" s="241"/>
      <c r="AC83" s="241"/>
      <c r="AD83" s="241"/>
      <c r="AE83" s="241"/>
      <c r="AF83" s="241"/>
      <c r="AG83" s="241"/>
      <c r="AH83" s="241"/>
    </row>
    <row r="84" spans="25:34" ht="12.9"/>
    <row r="85" spans="25:34" ht="12.9"/>
    <row r="86" spans="25:34" ht="12.9"/>
    <row r="87" spans="25:34" ht="12.9"/>
    <row r="88" spans="25:34" ht="12.9">
      <c r="AH88" s="241"/>
    </row>
    <row r="89" spans="25:34" ht="12.9"/>
    <row r="90" spans="25:34" ht="12.9"/>
    <row r="91" spans="25:34" ht="12.9"/>
    <row r="92" spans="25:34" ht="13.6" customHeight="1"/>
    <row r="93" spans="25:34" ht="13.6" customHeight="1"/>
    <row r="94" spans="25:34" ht="13.6" customHeight="1">
      <c r="AF94" s="241"/>
      <c r="AG94" s="241"/>
      <c r="AH94" s="241"/>
    </row>
    <row r="95" spans="25:34" ht="13.6" customHeight="1">
      <c r="AH95" s="241"/>
    </row>
    <row r="96" spans="25:34" ht="13.6" customHeight="1"/>
    <row r="97" spans="33:34" ht="13.6" customHeight="1"/>
    <row r="98" spans="33:34" ht="13.6" customHeight="1"/>
    <row r="99" spans="33:34" ht="13.6" customHeight="1"/>
    <row r="100" spans="33:34" ht="13.6" customHeight="1"/>
    <row r="101" spans="33:34" ht="13.6" customHeight="1">
      <c r="AH101" s="241"/>
    </row>
    <row r="102" spans="33:34" ht="13.6" customHeight="1"/>
    <row r="103" spans="33:34" ht="13.6" customHeight="1"/>
    <row r="104" spans="33:34" ht="13.6" customHeight="1">
      <c r="AG104" s="241"/>
      <c r="AH104" s="241"/>
    </row>
    <row r="105" spans="33:34" ht="13.6" customHeight="1"/>
    <row r="106" spans="33:34" ht="13.6" customHeight="1"/>
    <row r="107" spans="33:34" ht="13.6" customHeight="1"/>
    <row r="108" spans="33:34" ht="13.6" customHeight="1"/>
    <row r="109" spans="33:34" ht="13.6" customHeight="1"/>
    <row r="110" spans="33:34" ht="13.6" customHeight="1"/>
    <row r="111" spans="33:34" ht="13.6" customHeight="1"/>
    <row r="112" spans="33:34" ht="13.6" customHeight="1"/>
    <row r="113" spans="34:34" ht="13.6" customHeight="1"/>
    <row r="114" spans="34:34" ht="13.6" customHeight="1"/>
    <row r="115" spans="34:34" ht="13.6" customHeight="1"/>
    <row r="116" spans="34:34" ht="13.6" customHeight="1">
      <c r="AH116" s="241"/>
    </row>
    <row r="117" spans="34:34" ht="13.6" hidden="1" customHeight="1"/>
    <row r="118" spans="34:34" ht="13.6" hidden="1" customHeight="1"/>
    <row r="119" spans="34:34" ht="13.6" hidden="1" customHeight="1"/>
    <row r="120" spans="34:34" ht="13.6" hidden="1" customHeight="1"/>
    <row r="121" spans="34:34" ht="13.6" hidden="1" customHeight="1">
      <c r="AH121" s="241"/>
    </row>
    <row r="122" spans="34:34" ht="13.6" hidden="1" customHeight="1"/>
    <row r="123" spans="34:34" ht="13.6" hidden="1" customHeight="1"/>
    <row r="124" spans="34:34" ht="13.6" hidden="1" customHeight="1"/>
    <row r="125" spans="34:34" ht="13.6" hidden="1" customHeight="1"/>
    <row r="126" spans="34:34" ht="13.6" hidden="1" customHeight="1"/>
    <row r="127" spans="34:34" ht="13.6" hidden="1" customHeight="1"/>
    <row r="128" spans="34:34" ht="13.6" hidden="1" customHeight="1"/>
    <row r="129" ht="13.6" hidden="1" customHeight="1"/>
    <row r="130" ht="13.6" hidden="1" customHeight="1"/>
    <row r="131" ht="13.6" hidden="1" customHeight="1"/>
    <row r="132" ht="13.6"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6"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46.35</v>
      </c>
      <c r="G47" s="12">
        <v>58.49</v>
      </c>
      <c r="H47" s="12">
        <v>43.19</v>
      </c>
      <c r="I47" s="12">
        <v>50.03</v>
      </c>
      <c r="J47" s="13">
        <v>49.18</v>
      </c>
    </row>
    <row r="48" spans="2:10" ht="57.75" customHeight="1">
      <c r="B48" s="14"/>
      <c r="C48" s="1141" t="s">
        <v>4</v>
      </c>
      <c r="D48" s="1141"/>
      <c r="E48" s="1142"/>
      <c r="F48" s="15">
        <v>2.76</v>
      </c>
      <c r="G48" s="16">
        <v>1.71</v>
      </c>
      <c r="H48" s="16">
        <v>3.46</v>
      </c>
      <c r="I48" s="16">
        <v>3.56</v>
      </c>
      <c r="J48" s="17">
        <v>2.02</v>
      </c>
    </row>
    <row r="49" spans="2:10" ht="57.75" customHeight="1" thickBot="1">
      <c r="B49" s="18"/>
      <c r="C49" s="1143" t="s">
        <v>5</v>
      </c>
      <c r="D49" s="1143"/>
      <c r="E49" s="1144"/>
      <c r="F49" s="19">
        <v>10.69</v>
      </c>
      <c r="G49" s="20">
        <v>11.78</v>
      </c>
      <c r="H49" s="20" t="s">
        <v>521</v>
      </c>
      <c r="I49" s="20">
        <v>4.6399999999999997</v>
      </c>
      <c r="J49" s="21" t="s">
        <v>522</v>
      </c>
    </row>
    <row r="50" spans="2:10" ht="13.6" customHeight="1"/>
    <row r="51" spans="2:10" ht="13.6" hidden="1" customHeight="1"/>
    <row r="52" spans="2:10" ht="13.6" hidden="1" customHeight="1"/>
    <row r="53" spans="2:10" ht="13.6"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6" customHeight="1" thickBot="1">
      <c r="A32" s="22"/>
      <c r="B32" s="22"/>
      <c r="C32" s="22"/>
      <c r="D32" s="22"/>
      <c r="E32" s="22"/>
      <c r="F32" s="22"/>
      <c r="G32" s="22"/>
      <c r="H32" s="22"/>
      <c r="I32" s="22"/>
      <c r="J32" s="24" t="s">
        <v>0</v>
      </c>
      <c r="K32" s="22"/>
      <c r="L32" s="22"/>
      <c r="M32" s="22"/>
      <c r="N32" s="22"/>
      <c r="O32" s="22"/>
      <c r="P32" s="22"/>
    </row>
    <row r="33" spans="1:16" ht="39.1"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1" customHeight="1">
      <c r="A34" s="22"/>
      <c r="B34" s="31"/>
      <c r="C34" s="1151" t="s">
        <v>523</v>
      </c>
      <c r="D34" s="1151"/>
      <c r="E34" s="1152"/>
      <c r="F34" s="32">
        <v>5.07</v>
      </c>
      <c r="G34" s="33">
        <v>4.9800000000000004</v>
      </c>
      <c r="H34" s="33">
        <v>5.54</v>
      </c>
      <c r="I34" s="33">
        <v>5.68</v>
      </c>
      <c r="J34" s="34">
        <v>5.96</v>
      </c>
      <c r="K34" s="22"/>
      <c r="L34" s="22"/>
      <c r="M34" s="22"/>
      <c r="N34" s="22"/>
      <c r="O34" s="22"/>
      <c r="P34" s="22"/>
    </row>
    <row r="35" spans="1:16" ht="39.1" customHeight="1">
      <c r="A35" s="22"/>
      <c r="B35" s="35"/>
      <c r="C35" s="1145" t="s">
        <v>524</v>
      </c>
      <c r="D35" s="1146"/>
      <c r="E35" s="1147"/>
      <c r="F35" s="36">
        <v>3.1</v>
      </c>
      <c r="G35" s="37">
        <v>3.45</v>
      </c>
      <c r="H35" s="37">
        <v>3.8</v>
      </c>
      <c r="I35" s="37">
        <v>3.97</v>
      </c>
      <c r="J35" s="38">
        <v>3.53</v>
      </c>
      <c r="K35" s="22"/>
      <c r="L35" s="22"/>
      <c r="M35" s="22"/>
      <c r="N35" s="22"/>
      <c r="O35" s="22"/>
      <c r="P35" s="22"/>
    </row>
    <row r="36" spans="1:16" ht="39.1" customHeight="1">
      <c r="A36" s="22"/>
      <c r="B36" s="35"/>
      <c r="C36" s="1145" t="s">
        <v>525</v>
      </c>
      <c r="D36" s="1146"/>
      <c r="E36" s="1147"/>
      <c r="F36" s="36">
        <v>2.82</v>
      </c>
      <c r="G36" s="37">
        <v>1.76</v>
      </c>
      <c r="H36" s="37">
        <v>3.52</v>
      </c>
      <c r="I36" s="37">
        <v>3.62</v>
      </c>
      <c r="J36" s="38">
        <v>2.02</v>
      </c>
      <c r="K36" s="22"/>
      <c r="L36" s="22"/>
      <c r="M36" s="22"/>
      <c r="N36" s="22"/>
      <c r="O36" s="22"/>
      <c r="P36" s="22"/>
    </row>
    <row r="37" spans="1:16" ht="39.1" customHeight="1">
      <c r="A37" s="22"/>
      <c r="B37" s="35"/>
      <c r="C37" s="1145" t="s">
        <v>526</v>
      </c>
      <c r="D37" s="1146"/>
      <c r="E37" s="1147"/>
      <c r="F37" s="36">
        <v>0.09</v>
      </c>
      <c r="G37" s="37">
        <v>0</v>
      </c>
      <c r="H37" s="37">
        <v>0.44</v>
      </c>
      <c r="I37" s="37">
        <v>0.16</v>
      </c>
      <c r="J37" s="38">
        <v>0.57999999999999996</v>
      </c>
      <c r="K37" s="22"/>
      <c r="L37" s="22"/>
      <c r="M37" s="22"/>
      <c r="N37" s="22"/>
      <c r="O37" s="22"/>
      <c r="P37" s="22"/>
    </row>
    <row r="38" spans="1:16" ht="39.1" customHeight="1">
      <c r="A38" s="22"/>
      <c r="B38" s="35"/>
      <c r="C38" s="1145" t="s">
        <v>527</v>
      </c>
      <c r="D38" s="1146"/>
      <c r="E38" s="1147"/>
      <c r="F38" s="36">
        <v>0.25</v>
      </c>
      <c r="G38" s="37">
        <v>0.21</v>
      </c>
      <c r="H38" s="37">
        <v>0.68</v>
      </c>
      <c r="I38" s="37">
        <v>0.1</v>
      </c>
      <c r="J38" s="38">
        <v>0.18</v>
      </c>
      <c r="K38" s="22"/>
      <c r="L38" s="22"/>
      <c r="M38" s="22"/>
      <c r="N38" s="22"/>
      <c r="O38" s="22"/>
      <c r="P38" s="22"/>
    </row>
    <row r="39" spans="1:16" ht="39.1" customHeight="1">
      <c r="A39" s="22"/>
      <c r="B39" s="35"/>
      <c r="C39" s="1145" t="s">
        <v>528</v>
      </c>
      <c r="D39" s="1146"/>
      <c r="E39" s="1147"/>
      <c r="F39" s="36">
        <v>0</v>
      </c>
      <c r="G39" s="37">
        <v>0</v>
      </c>
      <c r="H39" s="37">
        <v>0</v>
      </c>
      <c r="I39" s="37">
        <v>0</v>
      </c>
      <c r="J39" s="38">
        <v>0</v>
      </c>
      <c r="K39" s="22"/>
      <c r="L39" s="22"/>
      <c r="M39" s="22"/>
      <c r="N39" s="22"/>
      <c r="O39" s="22"/>
      <c r="P39" s="22"/>
    </row>
    <row r="40" spans="1:16" ht="39.1" customHeight="1">
      <c r="A40" s="22"/>
      <c r="B40" s="35"/>
      <c r="C40" s="1145" t="s">
        <v>529</v>
      </c>
      <c r="D40" s="1146"/>
      <c r="E40" s="1147"/>
      <c r="F40" s="36">
        <v>0</v>
      </c>
      <c r="G40" s="37">
        <v>0</v>
      </c>
      <c r="H40" s="37">
        <v>0</v>
      </c>
      <c r="I40" s="37">
        <v>0</v>
      </c>
      <c r="J40" s="38">
        <v>0</v>
      </c>
      <c r="K40" s="22"/>
      <c r="L40" s="22"/>
      <c r="M40" s="22"/>
      <c r="N40" s="22"/>
      <c r="O40" s="22"/>
      <c r="P40" s="22"/>
    </row>
    <row r="41" spans="1:16" ht="39.1" customHeight="1">
      <c r="A41" s="22"/>
      <c r="B41" s="35"/>
      <c r="C41" s="1145" t="s">
        <v>530</v>
      </c>
      <c r="D41" s="1146"/>
      <c r="E41" s="1147"/>
      <c r="F41" s="36" t="s">
        <v>531</v>
      </c>
      <c r="G41" s="37" t="s">
        <v>531</v>
      </c>
      <c r="H41" s="37" t="s">
        <v>531</v>
      </c>
      <c r="I41" s="37" t="s">
        <v>531</v>
      </c>
      <c r="J41" s="38">
        <v>0</v>
      </c>
      <c r="K41" s="22"/>
      <c r="L41" s="22"/>
      <c r="M41" s="22"/>
      <c r="N41" s="22"/>
      <c r="O41" s="22"/>
      <c r="P41" s="22"/>
    </row>
    <row r="42" spans="1:16" ht="39.1"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1" customHeight="1" thickBot="1">
      <c r="A43" s="22"/>
      <c r="B43" s="40"/>
      <c r="C43" s="1148" t="s">
        <v>533</v>
      </c>
      <c r="D43" s="1149"/>
      <c r="E43" s="1150"/>
      <c r="F43" s="41">
        <v>0</v>
      </c>
      <c r="G43" s="42">
        <v>0</v>
      </c>
      <c r="H43" s="42">
        <v>0</v>
      </c>
      <c r="I43" s="42">
        <v>0</v>
      </c>
      <c r="J43" s="43">
        <v>0</v>
      </c>
      <c r="K43" s="22"/>
      <c r="L43" s="22"/>
      <c r="M43" s="22"/>
      <c r="N43" s="22"/>
      <c r="O43" s="22"/>
      <c r="P43" s="22"/>
    </row>
    <row r="44" spans="1:16" ht="39.1"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c r="A1" s="48"/>
      <c r="B1" s="48"/>
      <c r="C1" s="48"/>
      <c r="D1" s="48"/>
      <c r="E1" s="48"/>
      <c r="F1" s="48"/>
      <c r="G1" s="48"/>
      <c r="H1" s="48"/>
      <c r="I1" s="48"/>
      <c r="J1" s="48"/>
      <c r="K1" s="48"/>
      <c r="L1" s="48"/>
      <c r="M1" s="48"/>
      <c r="N1" s="48"/>
      <c r="O1" s="48"/>
      <c r="P1" s="48"/>
      <c r="Q1" s="48"/>
      <c r="R1" s="48"/>
      <c r="S1" s="48"/>
      <c r="T1" s="48"/>
      <c r="U1" s="48"/>
    </row>
    <row r="2" spans="1:21" ht="13.6" customHeight="1">
      <c r="A2" s="48"/>
      <c r="B2" s="48"/>
      <c r="C2" s="48"/>
      <c r="D2" s="48"/>
      <c r="E2" s="48"/>
      <c r="F2" s="48"/>
      <c r="G2" s="48"/>
      <c r="H2" s="48"/>
      <c r="I2" s="48"/>
      <c r="J2" s="48"/>
      <c r="K2" s="48"/>
      <c r="L2" s="48"/>
      <c r="M2" s="48"/>
      <c r="N2" s="48"/>
      <c r="O2" s="48"/>
      <c r="P2" s="48"/>
      <c r="Q2" s="48"/>
      <c r="R2" s="48"/>
      <c r="S2" s="48"/>
      <c r="T2" s="48"/>
      <c r="U2" s="48"/>
    </row>
    <row r="3" spans="1:21" ht="13.6" customHeight="1">
      <c r="A3" s="48"/>
      <c r="B3" s="48"/>
      <c r="C3" s="48"/>
      <c r="D3" s="48"/>
      <c r="E3" s="48"/>
      <c r="F3" s="48"/>
      <c r="G3" s="48"/>
      <c r="H3" s="48"/>
      <c r="I3" s="48"/>
      <c r="J3" s="48"/>
      <c r="K3" s="48"/>
      <c r="L3" s="48"/>
      <c r="M3" s="48"/>
      <c r="N3" s="48"/>
      <c r="O3" s="48"/>
      <c r="P3" s="48"/>
      <c r="Q3" s="48"/>
      <c r="R3" s="48"/>
      <c r="S3" s="48"/>
      <c r="T3" s="48"/>
      <c r="U3" s="48"/>
    </row>
    <row r="4" spans="1:21" ht="13.6" customHeight="1">
      <c r="A4" s="48"/>
      <c r="B4" s="48"/>
      <c r="C4" s="48"/>
      <c r="D4" s="48"/>
      <c r="E4" s="48"/>
      <c r="F4" s="48"/>
      <c r="G4" s="48"/>
      <c r="H4" s="48"/>
      <c r="I4" s="48"/>
      <c r="J4" s="48"/>
      <c r="K4" s="48"/>
      <c r="L4" s="48"/>
      <c r="M4" s="48"/>
      <c r="N4" s="48"/>
      <c r="O4" s="48"/>
      <c r="P4" s="48"/>
      <c r="Q4" s="48"/>
      <c r="R4" s="48"/>
      <c r="S4" s="48"/>
      <c r="T4" s="48"/>
      <c r="U4" s="48"/>
    </row>
    <row r="5" spans="1:21" ht="13.6" customHeight="1">
      <c r="A5" s="48"/>
      <c r="B5" s="48"/>
      <c r="C5" s="48"/>
      <c r="D5" s="48"/>
      <c r="E5" s="48"/>
      <c r="F5" s="48"/>
      <c r="G5" s="48"/>
      <c r="H5" s="48"/>
      <c r="I5" s="48"/>
      <c r="J5" s="48"/>
      <c r="K5" s="48"/>
      <c r="L5" s="48"/>
      <c r="M5" s="48"/>
      <c r="N5" s="48"/>
      <c r="O5" s="48"/>
      <c r="P5" s="48"/>
      <c r="Q5" s="48"/>
      <c r="R5" s="48"/>
      <c r="S5" s="48"/>
      <c r="T5" s="48"/>
      <c r="U5" s="48"/>
    </row>
    <row r="6" spans="1:21" ht="13.6" customHeight="1">
      <c r="A6" s="48"/>
      <c r="B6" s="48"/>
      <c r="C6" s="48"/>
      <c r="D6" s="48"/>
      <c r="E6" s="48"/>
      <c r="F6" s="48"/>
      <c r="G6" s="48"/>
      <c r="H6" s="48"/>
      <c r="I6" s="48"/>
      <c r="J6" s="48"/>
      <c r="K6" s="48"/>
      <c r="L6" s="48"/>
      <c r="M6" s="48"/>
      <c r="N6" s="48"/>
      <c r="O6" s="48"/>
      <c r="P6" s="48"/>
      <c r="Q6" s="48"/>
      <c r="R6" s="48"/>
      <c r="S6" s="48"/>
      <c r="T6" s="48"/>
      <c r="U6" s="48"/>
    </row>
    <row r="7" spans="1:21" ht="13.6" customHeight="1">
      <c r="A7" s="48"/>
      <c r="B7" s="48"/>
      <c r="C7" s="48"/>
      <c r="D7" s="48"/>
      <c r="E7" s="48"/>
      <c r="F7" s="48"/>
      <c r="G7" s="48"/>
      <c r="H7" s="48"/>
      <c r="I7" s="48"/>
      <c r="J7" s="48"/>
      <c r="K7" s="48"/>
      <c r="L7" s="48"/>
      <c r="M7" s="48"/>
      <c r="N7" s="48"/>
      <c r="O7" s="48"/>
      <c r="P7" s="48"/>
      <c r="Q7" s="48"/>
      <c r="R7" s="48"/>
      <c r="S7" s="48"/>
      <c r="T7" s="48"/>
      <c r="U7" s="48"/>
    </row>
    <row r="8" spans="1:21" ht="13.6" customHeight="1">
      <c r="A8" s="48"/>
      <c r="B8" s="48"/>
      <c r="C8" s="48"/>
      <c r="D8" s="48"/>
      <c r="E8" s="48"/>
      <c r="F8" s="48"/>
      <c r="G8" s="48"/>
      <c r="H8" s="48"/>
      <c r="I8" s="48"/>
      <c r="J8" s="48"/>
      <c r="K8" s="48"/>
      <c r="L8" s="48"/>
      <c r="M8" s="48"/>
      <c r="N8" s="48"/>
      <c r="O8" s="48"/>
      <c r="P8" s="48"/>
      <c r="Q8" s="48"/>
      <c r="R8" s="48"/>
      <c r="S8" s="48"/>
      <c r="T8" s="48"/>
      <c r="U8" s="48"/>
    </row>
    <row r="9" spans="1:21" ht="13.6" customHeight="1">
      <c r="A9" s="48"/>
      <c r="B9" s="48"/>
      <c r="C9" s="48"/>
      <c r="D9" s="48"/>
      <c r="E9" s="48"/>
      <c r="F9" s="48"/>
      <c r="G9" s="48"/>
      <c r="H9" s="48"/>
      <c r="I9" s="48"/>
      <c r="J9" s="48"/>
      <c r="K9" s="48"/>
      <c r="L9" s="48"/>
      <c r="M9" s="48"/>
      <c r="N9" s="48"/>
      <c r="O9" s="48"/>
      <c r="P9" s="48"/>
      <c r="Q9" s="48"/>
      <c r="R9" s="48"/>
      <c r="S9" s="48"/>
      <c r="T9" s="48"/>
      <c r="U9" s="48"/>
    </row>
    <row r="10" spans="1:21" ht="13.6" customHeight="1">
      <c r="A10" s="48"/>
      <c r="B10" s="48"/>
      <c r="C10" s="48"/>
      <c r="D10" s="48"/>
      <c r="E10" s="48"/>
      <c r="F10" s="48"/>
      <c r="G10" s="48"/>
      <c r="H10" s="48"/>
      <c r="I10" s="48"/>
      <c r="J10" s="48"/>
      <c r="K10" s="48"/>
      <c r="L10" s="48"/>
      <c r="M10" s="48"/>
      <c r="N10" s="48"/>
      <c r="O10" s="48"/>
      <c r="P10" s="48"/>
      <c r="Q10" s="48"/>
      <c r="R10" s="48"/>
      <c r="S10" s="48"/>
      <c r="T10" s="48"/>
      <c r="U10" s="48"/>
    </row>
    <row r="11" spans="1:21" ht="13.6" customHeight="1">
      <c r="A11" s="48"/>
      <c r="B11" s="48"/>
      <c r="C11" s="48"/>
      <c r="D11" s="48"/>
      <c r="E11" s="48"/>
      <c r="F11" s="48"/>
      <c r="G11" s="48"/>
      <c r="H11" s="48"/>
      <c r="I11" s="48"/>
      <c r="J11" s="48"/>
      <c r="K11" s="48"/>
      <c r="L11" s="48"/>
      <c r="M11" s="48"/>
      <c r="N11" s="48"/>
      <c r="O11" s="48"/>
      <c r="P11" s="48"/>
      <c r="Q11" s="48"/>
      <c r="R11" s="48"/>
      <c r="S11" s="48"/>
      <c r="T11" s="48"/>
      <c r="U11" s="48"/>
    </row>
    <row r="12" spans="1:21" ht="13.6" customHeight="1">
      <c r="A12" s="48"/>
      <c r="B12" s="48"/>
      <c r="C12" s="48"/>
      <c r="D12" s="48"/>
      <c r="E12" s="48"/>
      <c r="F12" s="48"/>
      <c r="G12" s="48"/>
      <c r="H12" s="48"/>
      <c r="I12" s="48"/>
      <c r="J12" s="48"/>
      <c r="K12" s="48"/>
      <c r="L12" s="48"/>
      <c r="M12" s="48"/>
      <c r="N12" s="48"/>
      <c r="O12" s="48"/>
      <c r="P12" s="48"/>
      <c r="Q12" s="48"/>
      <c r="R12" s="48"/>
      <c r="S12" s="48"/>
      <c r="T12" s="48"/>
      <c r="U12" s="48"/>
    </row>
    <row r="13" spans="1:21" ht="13.6" customHeight="1">
      <c r="A13" s="48"/>
      <c r="B13" s="48"/>
      <c r="C13" s="48"/>
      <c r="D13" s="48"/>
      <c r="E13" s="48"/>
      <c r="F13" s="48"/>
      <c r="G13" s="48"/>
      <c r="H13" s="48"/>
      <c r="I13" s="48"/>
      <c r="J13" s="48"/>
      <c r="K13" s="48"/>
      <c r="L13" s="48"/>
      <c r="M13" s="48"/>
      <c r="N13" s="48"/>
      <c r="O13" s="48"/>
      <c r="P13" s="48"/>
      <c r="Q13" s="48"/>
      <c r="R13" s="48"/>
      <c r="S13" s="48"/>
      <c r="T13" s="48"/>
      <c r="U13" s="48"/>
    </row>
    <row r="14" spans="1:21" ht="13.6" customHeight="1">
      <c r="A14" s="48"/>
      <c r="B14" s="48"/>
      <c r="C14" s="48"/>
      <c r="D14" s="48"/>
      <c r="E14" s="48"/>
      <c r="F14" s="48"/>
      <c r="G14" s="48"/>
      <c r="H14" s="48"/>
      <c r="I14" s="48"/>
      <c r="J14" s="48"/>
      <c r="K14" s="48"/>
      <c r="L14" s="48"/>
      <c r="M14" s="48"/>
      <c r="N14" s="48"/>
      <c r="O14" s="48"/>
      <c r="P14" s="48"/>
      <c r="Q14" s="48"/>
      <c r="R14" s="48"/>
      <c r="S14" s="48"/>
      <c r="T14" s="48"/>
      <c r="U14" s="48"/>
    </row>
    <row r="15" spans="1:21" ht="13.6" customHeight="1">
      <c r="A15" s="48"/>
      <c r="B15" s="48"/>
      <c r="C15" s="48"/>
      <c r="D15" s="48"/>
      <c r="E15" s="48"/>
      <c r="F15" s="48"/>
      <c r="G15" s="48"/>
      <c r="H15" s="48"/>
      <c r="I15" s="48"/>
      <c r="J15" s="48"/>
      <c r="K15" s="48"/>
      <c r="L15" s="48"/>
      <c r="M15" s="48"/>
      <c r="N15" s="48"/>
      <c r="O15" s="48"/>
      <c r="P15" s="48"/>
      <c r="Q15" s="48"/>
      <c r="R15" s="48"/>
      <c r="S15" s="48"/>
      <c r="T15" s="48"/>
      <c r="U15" s="48"/>
    </row>
    <row r="16" spans="1:21" ht="13.6" customHeight="1">
      <c r="A16" s="48"/>
      <c r="B16" s="48"/>
      <c r="C16" s="48"/>
      <c r="D16" s="48"/>
      <c r="E16" s="48"/>
      <c r="F16" s="48"/>
      <c r="G16" s="48"/>
      <c r="H16" s="48"/>
      <c r="I16" s="48"/>
      <c r="J16" s="48"/>
      <c r="K16" s="48"/>
      <c r="L16" s="48"/>
      <c r="M16" s="48"/>
      <c r="N16" s="48"/>
      <c r="O16" s="48"/>
      <c r="P16" s="48"/>
      <c r="Q16" s="48"/>
      <c r="R16" s="48"/>
      <c r="S16" s="48"/>
      <c r="T16" s="48"/>
      <c r="U16" s="48"/>
    </row>
    <row r="17" spans="1:21" ht="13.6" customHeight="1">
      <c r="A17" s="48"/>
      <c r="B17" s="48"/>
      <c r="C17" s="48"/>
      <c r="D17" s="48"/>
      <c r="E17" s="48"/>
      <c r="F17" s="48"/>
      <c r="G17" s="48"/>
      <c r="H17" s="48"/>
      <c r="I17" s="48"/>
      <c r="J17" s="48"/>
      <c r="K17" s="48"/>
      <c r="L17" s="48"/>
      <c r="M17" s="48"/>
      <c r="N17" s="48"/>
      <c r="O17" s="48"/>
      <c r="P17" s="48"/>
      <c r="Q17" s="48"/>
      <c r="R17" s="48"/>
      <c r="S17" s="48"/>
      <c r="T17" s="48"/>
      <c r="U17" s="48"/>
    </row>
    <row r="18" spans="1:21" ht="13.6" customHeight="1">
      <c r="A18" s="48"/>
      <c r="B18" s="48"/>
      <c r="C18" s="48"/>
      <c r="D18" s="48"/>
      <c r="E18" s="48"/>
      <c r="F18" s="48"/>
      <c r="G18" s="48"/>
      <c r="H18" s="48"/>
      <c r="I18" s="48"/>
      <c r="J18" s="48"/>
      <c r="K18" s="48"/>
      <c r="L18" s="48"/>
      <c r="M18" s="48"/>
      <c r="N18" s="48"/>
      <c r="O18" s="48"/>
      <c r="P18" s="48"/>
      <c r="Q18" s="48"/>
      <c r="R18" s="48"/>
      <c r="S18" s="48"/>
      <c r="T18" s="48"/>
      <c r="U18" s="48"/>
    </row>
    <row r="19" spans="1:21" ht="13.6" customHeight="1">
      <c r="A19" s="48"/>
      <c r="B19" s="48"/>
      <c r="C19" s="48"/>
      <c r="D19" s="48"/>
      <c r="E19" s="48"/>
      <c r="F19" s="48"/>
      <c r="G19" s="48"/>
      <c r="H19" s="48"/>
      <c r="I19" s="48"/>
      <c r="J19" s="48"/>
      <c r="K19" s="48"/>
      <c r="L19" s="48"/>
      <c r="M19" s="48"/>
      <c r="N19" s="48"/>
      <c r="O19" s="48"/>
      <c r="P19" s="48"/>
      <c r="Q19" s="48"/>
      <c r="R19" s="48"/>
      <c r="S19" s="48"/>
      <c r="T19" s="48"/>
      <c r="U19" s="48"/>
    </row>
    <row r="20" spans="1:21" ht="13.6" customHeight="1">
      <c r="A20" s="48"/>
      <c r="B20" s="48"/>
      <c r="C20" s="48"/>
      <c r="D20" s="48"/>
      <c r="E20" s="48"/>
      <c r="F20" s="48"/>
      <c r="G20" s="48"/>
      <c r="H20" s="48"/>
      <c r="I20" s="48"/>
      <c r="J20" s="48"/>
      <c r="K20" s="48"/>
      <c r="L20" s="48"/>
      <c r="M20" s="48"/>
      <c r="N20" s="48"/>
      <c r="O20" s="48"/>
      <c r="P20" s="48"/>
      <c r="Q20" s="48"/>
      <c r="R20" s="48"/>
      <c r="S20" s="48"/>
      <c r="T20" s="48"/>
      <c r="U20" s="48"/>
    </row>
    <row r="21" spans="1:21" ht="13.6" customHeight="1">
      <c r="A21" s="48"/>
      <c r="B21" s="48"/>
      <c r="C21" s="48"/>
      <c r="D21" s="48"/>
      <c r="E21" s="48"/>
      <c r="F21" s="48"/>
      <c r="G21" s="48"/>
      <c r="H21" s="48"/>
      <c r="I21" s="48"/>
      <c r="J21" s="48"/>
      <c r="K21" s="48"/>
      <c r="L21" s="48"/>
      <c r="M21" s="48"/>
      <c r="N21" s="48"/>
      <c r="O21" s="48"/>
      <c r="P21" s="48"/>
      <c r="Q21" s="48"/>
      <c r="R21" s="48"/>
      <c r="S21" s="48"/>
      <c r="T21" s="48"/>
      <c r="U21" s="48"/>
    </row>
    <row r="22" spans="1:21" ht="13.6" customHeight="1">
      <c r="A22" s="48"/>
      <c r="B22" s="48"/>
      <c r="C22" s="48"/>
      <c r="D22" s="48"/>
      <c r="E22" s="48"/>
      <c r="F22" s="48"/>
      <c r="G22" s="48"/>
      <c r="H22" s="48"/>
      <c r="I22" s="48"/>
      <c r="J22" s="48"/>
      <c r="K22" s="48"/>
      <c r="L22" s="48"/>
      <c r="M22" s="48"/>
      <c r="N22" s="48"/>
      <c r="O22" s="48"/>
      <c r="P22" s="48"/>
      <c r="Q22" s="48"/>
      <c r="R22" s="48"/>
      <c r="S22" s="48"/>
      <c r="T22" s="48"/>
      <c r="U22" s="48"/>
    </row>
    <row r="23" spans="1:21" ht="13.6" customHeight="1">
      <c r="A23" s="48"/>
      <c r="B23" s="48"/>
      <c r="C23" s="48"/>
      <c r="D23" s="48"/>
      <c r="E23" s="48"/>
      <c r="F23" s="48"/>
      <c r="G23" s="48"/>
      <c r="H23" s="48"/>
      <c r="I23" s="48"/>
      <c r="J23" s="48"/>
      <c r="K23" s="48"/>
      <c r="L23" s="48"/>
      <c r="M23" s="48"/>
      <c r="N23" s="48"/>
      <c r="O23" s="48"/>
      <c r="P23" s="48"/>
      <c r="Q23" s="48"/>
      <c r="R23" s="48"/>
      <c r="S23" s="48"/>
      <c r="T23" s="48"/>
      <c r="U23" s="48"/>
    </row>
    <row r="24" spans="1:21" ht="13.6" customHeight="1">
      <c r="A24" s="48"/>
      <c r="B24" s="48"/>
      <c r="C24" s="48"/>
      <c r="D24" s="48"/>
      <c r="E24" s="48"/>
      <c r="F24" s="48"/>
      <c r="G24" s="48"/>
      <c r="H24" s="48"/>
      <c r="I24" s="48"/>
      <c r="J24" s="48"/>
      <c r="K24" s="48"/>
      <c r="L24" s="48"/>
      <c r="M24" s="48"/>
      <c r="N24" s="48"/>
      <c r="O24" s="48"/>
      <c r="P24" s="48"/>
      <c r="Q24" s="48"/>
      <c r="R24" s="48"/>
      <c r="S24" s="48"/>
      <c r="T24" s="48"/>
      <c r="U24" s="48"/>
    </row>
    <row r="25" spans="1:21" ht="13.6" customHeight="1">
      <c r="A25" s="48"/>
      <c r="B25" s="48"/>
      <c r="C25" s="48"/>
      <c r="D25" s="48"/>
      <c r="E25" s="48"/>
      <c r="F25" s="48"/>
      <c r="G25" s="48"/>
      <c r="H25" s="48"/>
      <c r="I25" s="48"/>
      <c r="J25" s="48"/>
      <c r="K25" s="48"/>
      <c r="L25" s="48"/>
      <c r="M25" s="48"/>
      <c r="N25" s="48"/>
      <c r="O25" s="48"/>
      <c r="P25" s="48"/>
      <c r="Q25" s="48"/>
      <c r="R25" s="48"/>
      <c r="S25" s="48"/>
      <c r="T25" s="48"/>
      <c r="U25" s="48"/>
    </row>
    <row r="26" spans="1:21" ht="13.6" customHeight="1">
      <c r="A26" s="48"/>
      <c r="B26" s="48"/>
      <c r="C26" s="48"/>
      <c r="D26" s="48"/>
      <c r="E26" s="48"/>
      <c r="F26" s="48"/>
      <c r="G26" s="48"/>
      <c r="H26" s="48"/>
      <c r="I26" s="48"/>
      <c r="J26" s="48"/>
      <c r="K26" s="48"/>
      <c r="L26" s="48"/>
      <c r="M26" s="48"/>
      <c r="N26" s="48"/>
      <c r="O26" s="48"/>
      <c r="P26" s="48"/>
      <c r="Q26" s="48"/>
      <c r="R26" s="48"/>
      <c r="S26" s="48"/>
      <c r="T26" s="48"/>
      <c r="U26" s="48"/>
    </row>
    <row r="27" spans="1:21" ht="13.6" customHeight="1">
      <c r="A27" s="48"/>
      <c r="B27" s="48"/>
      <c r="C27" s="48"/>
      <c r="D27" s="48"/>
      <c r="E27" s="48"/>
      <c r="F27" s="48"/>
      <c r="G27" s="48"/>
      <c r="H27" s="48"/>
      <c r="I27" s="48"/>
      <c r="J27" s="48"/>
      <c r="K27" s="48"/>
      <c r="L27" s="48"/>
      <c r="M27" s="48"/>
      <c r="N27" s="48"/>
      <c r="O27" s="48"/>
      <c r="P27" s="48"/>
      <c r="Q27" s="48"/>
      <c r="R27" s="48"/>
      <c r="S27" s="48"/>
      <c r="T27" s="48"/>
      <c r="U27" s="48"/>
    </row>
    <row r="28" spans="1:21" ht="13.6" customHeight="1">
      <c r="A28" s="48"/>
      <c r="B28" s="48"/>
      <c r="C28" s="48"/>
      <c r="D28" s="48"/>
      <c r="E28" s="48"/>
      <c r="F28" s="48"/>
      <c r="G28" s="48"/>
      <c r="H28" s="48"/>
      <c r="I28" s="48"/>
      <c r="J28" s="48"/>
      <c r="K28" s="48"/>
      <c r="L28" s="48"/>
      <c r="M28" s="48"/>
      <c r="N28" s="48"/>
      <c r="O28" s="48"/>
      <c r="P28" s="48"/>
      <c r="Q28" s="48"/>
      <c r="R28" s="48"/>
      <c r="S28" s="48"/>
      <c r="T28" s="48"/>
      <c r="U28" s="48"/>
    </row>
    <row r="29" spans="1:21" ht="13.6" customHeight="1">
      <c r="A29" s="48"/>
      <c r="B29" s="48"/>
      <c r="C29" s="48"/>
      <c r="D29" s="48"/>
      <c r="E29" s="48"/>
      <c r="F29" s="48"/>
      <c r="G29" s="48"/>
      <c r="H29" s="48"/>
      <c r="I29" s="48"/>
      <c r="J29" s="48"/>
      <c r="K29" s="48"/>
      <c r="L29" s="48"/>
      <c r="M29" s="48"/>
      <c r="N29" s="48"/>
      <c r="O29" s="48"/>
      <c r="P29" s="48"/>
      <c r="Q29" s="48"/>
      <c r="R29" s="48"/>
      <c r="S29" s="48"/>
      <c r="T29" s="48"/>
      <c r="U29" s="48"/>
    </row>
    <row r="30" spans="1:21" ht="13.6" customHeight="1">
      <c r="A30" s="48"/>
      <c r="B30" s="48"/>
      <c r="C30" s="48"/>
      <c r="D30" s="48"/>
      <c r="E30" s="48"/>
      <c r="F30" s="48"/>
      <c r="G30" s="48"/>
      <c r="H30" s="48"/>
      <c r="I30" s="48"/>
      <c r="J30" s="48"/>
      <c r="K30" s="48"/>
      <c r="L30" s="48"/>
      <c r="M30" s="48"/>
      <c r="N30" s="48"/>
      <c r="O30" s="48"/>
      <c r="P30" s="48"/>
      <c r="Q30" s="48"/>
      <c r="R30" s="48"/>
      <c r="S30" s="48"/>
      <c r="T30" s="48"/>
      <c r="U30" s="48"/>
    </row>
    <row r="31" spans="1:21" ht="13.6" customHeight="1">
      <c r="A31" s="48"/>
      <c r="B31" s="48"/>
      <c r="C31" s="48"/>
      <c r="D31" s="48"/>
      <c r="E31" s="48"/>
      <c r="F31" s="48"/>
      <c r="G31" s="48"/>
      <c r="H31" s="48"/>
      <c r="I31" s="48"/>
      <c r="J31" s="48"/>
      <c r="K31" s="48"/>
      <c r="L31" s="48"/>
      <c r="M31" s="48"/>
      <c r="N31" s="48"/>
      <c r="O31" s="48"/>
      <c r="P31" s="48"/>
      <c r="Q31" s="48"/>
      <c r="R31" s="48"/>
      <c r="S31" s="48"/>
      <c r="T31" s="48"/>
      <c r="U31" s="48"/>
    </row>
    <row r="32" spans="1:21" ht="13.6" customHeight="1">
      <c r="A32" s="48"/>
      <c r="B32" s="48"/>
      <c r="C32" s="48"/>
      <c r="D32" s="48"/>
      <c r="E32" s="48"/>
      <c r="F32" s="48"/>
      <c r="G32" s="48"/>
      <c r="H32" s="48"/>
      <c r="I32" s="48"/>
      <c r="J32" s="48"/>
      <c r="K32" s="48"/>
      <c r="L32" s="48"/>
      <c r="M32" s="48"/>
      <c r="N32" s="48"/>
      <c r="O32" s="48"/>
      <c r="P32" s="48"/>
      <c r="Q32" s="48"/>
      <c r="R32" s="48"/>
      <c r="S32" s="48"/>
      <c r="T32" s="48"/>
      <c r="U32" s="48"/>
    </row>
    <row r="33" spans="1:21" ht="13.6" customHeight="1">
      <c r="A33" s="48"/>
      <c r="B33" s="48"/>
      <c r="C33" s="48"/>
      <c r="D33" s="48"/>
      <c r="E33" s="48"/>
      <c r="F33" s="48"/>
      <c r="G33" s="48"/>
      <c r="H33" s="48"/>
      <c r="I33" s="48"/>
      <c r="J33" s="48"/>
      <c r="K33" s="48"/>
      <c r="L33" s="48"/>
      <c r="M33" s="48"/>
      <c r="N33" s="48"/>
      <c r="O33" s="48"/>
      <c r="P33" s="48"/>
      <c r="Q33" s="48"/>
      <c r="R33" s="48"/>
      <c r="S33" s="48"/>
      <c r="T33" s="48"/>
      <c r="U33" s="48"/>
    </row>
    <row r="34" spans="1:21" ht="13.6" customHeight="1">
      <c r="A34" s="48"/>
      <c r="B34" s="48"/>
      <c r="C34" s="48"/>
      <c r="D34" s="48"/>
      <c r="E34" s="48"/>
      <c r="F34" s="48"/>
      <c r="G34" s="48"/>
      <c r="H34" s="48"/>
      <c r="I34" s="48"/>
      <c r="J34" s="48"/>
      <c r="K34" s="48"/>
      <c r="L34" s="48"/>
      <c r="M34" s="48"/>
      <c r="N34" s="48"/>
      <c r="O34" s="48"/>
      <c r="P34" s="48"/>
      <c r="Q34" s="48"/>
      <c r="R34" s="48"/>
      <c r="S34" s="48"/>
      <c r="T34" s="48"/>
      <c r="U34" s="48"/>
    </row>
    <row r="35" spans="1:21" ht="13.6" customHeight="1">
      <c r="A35" s="48"/>
      <c r="B35" s="48"/>
      <c r="C35" s="48"/>
      <c r="D35" s="48"/>
      <c r="E35" s="48"/>
      <c r="F35" s="48"/>
      <c r="G35" s="48"/>
      <c r="H35" s="48"/>
      <c r="I35" s="48"/>
      <c r="J35" s="48"/>
      <c r="K35" s="48"/>
      <c r="L35" s="48"/>
      <c r="M35" s="48"/>
      <c r="N35" s="48"/>
      <c r="O35" s="48"/>
      <c r="P35" s="48"/>
      <c r="Q35" s="48"/>
      <c r="R35" s="48"/>
      <c r="S35" s="48"/>
      <c r="T35" s="48"/>
      <c r="U35" s="48"/>
    </row>
    <row r="36" spans="1:21" ht="13.6" customHeight="1">
      <c r="A36" s="48"/>
      <c r="B36" s="48"/>
      <c r="C36" s="48"/>
      <c r="D36" s="48"/>
      <c r="E36" s="48"/>
      <c r="F36" s="48"/>
      <c r="G36" s="48"/>
      <c r="H36" s="48"/>
      <c r="I36" s="48"/>
      <c r="J36" s="48"/>
      <c r="K36" s="48"/>
      <c r="L36" s="48"/>
      <c r="M36" s="48"/>
      <c r="N36" s="48"/>
      <c r="O36" s="48"/>
      <c r="P36" s="48"/>
      <c r="Q36" s="48"/>
      <c r="R36" s="48"/>
      <c r="S36" s="48"/>
      <c r="T36" s="48"/>
      <c r="U36" s="48"/>
    </row>
    <row r="37" spans="1:21" ht="13.6" customHeight="1">
      <c r="A37" s="48"/>
      <c r="B37" s="48"/>
      <c r="C37" s="48"/>
      <c r="D37" s="48"/>
      <c r="E37" s="48"/>
      <c r="F37" s="48"/>
      <c r="G37" s="48"/>
      <c r="H37" s="48"/>
      <c r="I37" s="48"/>
      <c r="J37" s="48"/>
      <c r="K37" s="48"/>
      <c r="L37" s="48"/>
      <c r="M37" s="48"/>
      <c r="N37" s="48"/>
      <c r="O37" s="48"/>
      <c r="P37" s="48"/>
      <c r="Q37" s="48"/>
      <c r="R37" s="48"/>
      <c r="S37" s="48"/>
      <c r="T37" s="48"/>
      <c r="U37" s="48"/>
    </row>
    <row r="38" spans="1:21" ht="13.6" customHeight="1">
      <c r="A38" s="48"/>
      <c r="B38" s="48"/>
      <c r="C38" s="48"/>
      <c r="D38" s="48"/>
      <c r="E38" s="48"/>
      <c r="F38" s="48"/>
      <c r="G38" s="48"/>
      <c r="H38" s="48"/>
      <c r="I38" s="48"/>
      <c r="J38" s="48"/>
      <c r="K38" s="48"/>
      <c r="L38" s="48"/>
      <c r="M38" s="48"/>
      <c r="N38" s="48"/>
      <c r="O38" s="48"/>
      <c r="P38" s="48"/>
      <c r="Q38" s="48"/>
      <c r="R38" s="48"/>
      <c r="S38" s="48"/>
      <c r="T38" s="48"/>
      <c r="U38" s="48"/>
    </row>
    <row r="39" spans="1:21" ht="13.6" customHeight="1">
      <c r="A39" s="48"/>
      <c r="B39" s="48"/>
      <c r="C39" s="48"/>
      <c r="D39" s="48"/>
      <c r="E39" s="48"/>
      <c r="F39" s="48"/>
      <c r="G39" s="48"/>
      <c r="H39" s="48"/>
      <c r="I39" s="48"/>
      <c r="J39" s="48"/>
      <c r="K39" s="48"/>
      <c r="L39" s="48"/>
      <c r="M39" s="48"/>
      <c r="N39" s="48"/>
      <c r="O39" s="48"/>
      <c r="P39" s="48"/>
      <c r="Q39" s="48"/>
      <c r="R39" s="48"/>
      <c r="S39" s="48"/>
      <c r="T39" s="48"/>
      <c r="U39" s="48"/>
    </row>
    <row r="40" spans="1:21" ht="13.6" customHeight="1">
      <c r="A40" s="48"/>
      <c r="B40" s="48"/>
      <c r="C40" s="48"/>
      <c r="D40" s="48"/>
      <c r="E40" s="48"/>
      <c r="F40" s="48"/>
      <c r="G40" s="48"/>
      <c r="H40" s="48"/>
      <c r="I40" s="48"/>
      <c r="J40" s="48"/>
      <c r="K40" s="48"/>
      <c r="L40" s="48"/>
      <c r="M40" s="48"/>
      <c r="N40" s="48"/>
      <c r="O40" s="48"/>
      <c r="P40" s="48"/>
      <c r="Q40" s="48"/>
      <c r="R40" s="48"/>
      <c r="S40" s="48"/>
      <c r="T40" s="48"/>
      <c r="U40" s="48"/>
    </row>
    <row r="41" spans="1:21" ht="13.6" customHeight="1">
      <c r="A41" s="48"/>
      <c r="B41" s="48"/>
      <c r="C41" s="48"/>
      <c r="D41" s="48"/>
      <c r="E41" s="48"/>
      <c r="F41" s="48"/>
      <c r="G41" s="48"/>
      <c r="H41" s="48"/>
      <c r="I41" s="48"/>
      <c r="J41" s="48"/>
      <c r="K41" s="48"/>
      <c r="L41" s="48"/>
      <c r="M41" s="48"/>
      <c r="N41" s="48"/>
      <c r="O41" s="48"/>
      <c r="P41" s="48"/>
      <c r="Q41" s="48"/>
      <c r="R41" s="48"/>
      <c r="S41" s="48"/>
      <c r="T41" s="48"/>
      <c r="U41" s="48"/>
    </row>
    <row r="42" spans="1:21" ht="13.6"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1231</v>
      </c>
      <c r="L45" s="60">
        <v>1154</v>
      </c>
      <c r="M45" s="60">
        <v>1072</v>
      </c>
      <c r="N45" s="60">
        <v>1052</v>
      </c>
      <c r="O45" s="61">
        <v>1076</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318</v>
      </c>
      <c r="L48" s="64">
        <v>304</v>
      </c>
      <c r="M48" s="64">
        <v>237</v>
      </c>
      <c r="N48" s="64">
        <v>203</v>
      </c>
      <c r="O48" s="65">
        <v>198</v>
      </c>
      <c r="P48" s="48"/>
      <c r="Q48" s="48"/>
      <c r="R48" s="48"/>
      <c r="S48" s="48"/>
      <c r="T48" s="48"/>
      <c r="U48" s="48"/>
    </row>
    <row r="49" spans="1:21" ht="30.75" customHeight="1">
      <c r="A49" s="48"/>
      <c r="B49" s="1163"/>
      <c r="C49" s="1164"/>
      <c r="D49" s="62"/>
      <c r="E49" s="1155" t="s">
        <v>15</v>
      </c>
      <c r="F49" s="1155"/>
      <c r="G49" s="1155"/>
      <c r="H49" s="1155"/>
      <c r="I49" s="1155"/>
      <c r="J49" s="1156"/>
      <c r="K49" s="63">
        <v>85</v>
      </c>
      <c r="L49" s="64">
        <v>85</v>
      </c>
      <c r="M49" s="64">
        <v>85</v>
      </c>
      <c r="N49" s="64">
        <v>85</v>
      </c>
      <c r="O49" s="65">
        <v>85</v>
      </c>
      <c r="P49" s="48"/>
      <c r="Q49" s="48"/>
      <c r="R49" s="48"/>
      <c r="S49" s="48"/>
      <c r="T49" s="48"/>
      <c r="U49" s="48"/>
    </row>
    <row r="50" spans="1:21" ht="30.75" customHeight="1">
      <c r="A50" s="48"/>
      <c r="B50" s="1163"/>
      <c r="C50" s="1164"/>
      <c r="D50" s="62"/>
      <c r="E50" s="1155" t="s">
        <v>16</v>
      </c>
      <c r="F50" s="1155"/>
      <c r="G50" s="1155"/>
      <c r="H50" s="1155"/>
      <c r="I50" s="1155"/>
      <c r="J50" s="1156"/>
      <c r="K50" s="63">
        <v>21</v>
      </c>
      <c r="L50" s="64">
        <v>13</v>
      </c>
      <c r="M50" s="64">
        <v>11</v>
      </c>
      <c r="N50" s="64">
        <v>4</v>
      </c>
      <c r="O50" s="65">
        <v>6</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1016</v>
      </c>
      <c r="L52" s="64">
        <v>983</v>
      </c>
      <c r="M52" s="64">
        <v>927</v>
      </c>
      <c r="N52" s="64">
        <v>980</v>
      </c>
      <c r="O52" s="65">
        <v>967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639</v>
      </c>
      <c r="L53" s="69">
        <v>573</v>
      </c>
      <c r="M53" s="69">
        <v>478</v>
      </c>
      <c r="N53" s="69">
        <v>364</v>
      </c>
      <c r="O53" s="70">
        <v>398</v>
      </c>
      <c r="P53" s="48"/>
      <c r="Q53" s="48"/>
      <c r="R53" s="48"/>
      <c r="S53" s="48"/>
      <c r="T53" s="48"/>
      <c r="U53" s="48"/>
    </row>
    <row r="54" spans="1:21" ht="23.95"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3.95" customHeight="1">
      <c r="A55" s="48"/>
      <c r="B55" s="71"/>
      <c r="C55" s="48"/>
      <c r="D55" s="48"/>
      <c r="E55" s="48"/>
      <c r="F55" s="48"/>
      <c r="G55" s="48"/>
      <c r="H55" s="48"/>
      <c r="I55" s="48"/>
      <c r="J55" s="48"/>
      <c r="K55" s="48"/>
      <c r="L55" s="48"/>
      <c r="M55" s="48"/>
      <c r="N55" s="48"/>
      <c r="O55" s="48"/>
      <c r="P55" s="48"/>
      <c r="Q55" s="48"/>
      <c r="R55" s="48"/>
      <c r="S55" s="48"/>
      <c r="T55" s="48"/>
      <c r="U55" s="48"/>
    </row>
    <row r="56" spans="1:21" ht="23.95"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6"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4.95" customHeight="1"/>
    <row r="2" ht="14.95" customHeight="1"/>
    <row r="3" ht="14.95" customHeight="1"/>
    <row r="4" ht="14.95" customHeight="1"/>
    <row r="5" ht="14.95" customHeight="1"/>
    <row r="6" ht="14.95" customHeight="1"/>
    <row r="7" ht="14.95" customHeight="1"/>
    <row r="8" ht="14.95" customHeight="1"/>
    <row r="9" ht="14.95" customHeight="1"/>
    <row r="10" ht="14.95" customHeight="1"/>
    <row r="11" ht="14.95" customHeight="1"/>
    <row r="12" ht="14.95" customHeight="1"/>
    <row r="13" ht="14.95" customHeight="1"/>
    <row r="14" ht="14.95" customHeight="1"/>
    <row r="15" ht="14.95" customHeight="1"/>
    <row r="16" ht="14.95" customHeight="1"/>
    <row r="17" ht="14.95" customHeight="1"/>
    <row r="18" ht="14.95" customHeight="1"/>
    <row r="19" ht="14.95" customHeight="1"/>
    <row r="20" ht="14.95" customHeight="1"/>
    <row r="21" ht="14.95" customHeight="1"/>
    <row r="22" ht="14.95" customHeight="1"/>
    <row r="23" ht="14.95" customHeight="1"/>
    <row r="24" ht="14.95" customHeight="1"/>
    <row r="25" ht="14.95" customHeight="1"/>
    <row r="26" ht="14.95" customHeight="1"/>
    <row r="27" ht="14.95" customHeight="1"/>
    <row r="28" ht="14.95" customHeight="1"/>
    <row r="29" ht="14.95" customHeight="1"/>
    <row r="30" ht="14.95" customHeight="1"/>
    <row r="31" ht="14.95" customHeight="1"/>
    <row r="32" ht="14.95" customHeight="1"/>
    <row r="33" spans="2:13" ht="14.95" customHeight="1"/>
    <row r="34" spans="2:13" ht="14.95" customHeight="1"/>
    <row r="35" spans="2:13" ht="14.95" customHeight="1"/>
    <row r="36" spans="2:13" ht="14.95" customHeight="1"/>
    <row r="37" spans="2:13" ht="14.95" customHeight="1"/>
    <row r="38" spans="2:13" ht="14.95" customHeight="1"/>
    <row r="39" spans="2:13" ht="27.7" customHeight="1" thickBot="1">
      <c r="M39" s="73" t="s">
        <v>8</v>
      </c>
    </row>
    <row r="40" spans="2:13" ht="27.7" customHeight="1" thickBot="1">
      <c r="B40" s="74" t="s">
        <v>9</v>
      </c>
      <c r="C40" s="75"/>
      <c r="D40" s="75"/>
      <c r="E40" s="76"/>
      <c r="F40" s="76"/>
      <c r="G40" s="76"/>
      <c r="H40" s="77" t="s">
        <v>2</v>
      </c>
      <c r="I40" s="78" t="s">
        <v>516</v>
      </c>
      <c r="J40" s="79" t="s">
        <v>517</v>
      </c>
      <c r="K40" s="79" t="s">
        <v>518</v>
      </c>
      <c r="L40" s="79" t="s">
        <v>519</v>
      </c>
      <c r="M40" s="80" t="s">
        <v>520</v>
      </c>
    </row>
    <row r="41" spans="2:13" ht="27.7" customHeight="1">
      <c r="B41" s="1169" t="s">
        <v>23</v>
      </c>
      <c r="C41" s="1170"/>
      <c r="D41" s="81"/>
      <c r="E41" s="1175" t="s">
        <v>24</v>
      </c>
      <c r="F41" s="1175"/>
      <c r="G41" s="1175"/>
      <c r="H41" s="1176"/>
      <c r="I41" s="82">
        <v>9795</v>
      </c>
      <c r="J41" s="83">
        <v>10124</v>
      </c>
      <c r="K41" s="83">
        <v>10383</v>
      </c>
      <c r="L41" s="83">
        <v>11001</v>
      </c>
      <c r="M41" s="84">
        <v>11136</v>
      </c>
    </row>
    <row r="42" spans="2:13" ht="27.7" customHeight="1">
      <c r="B42" s="1171"/>
      <c r="C42" s="1172"/>
      <c r="D42" s="85"/>
      <c r="E42" s="1177" t="s">
        <v>25</v>
      </c>
      <c r="F42" s="1177"/>
      <c r="G42" s="1177"/>
      <c r="H42" s="1178"/>
      <c r="I42" s="86" t="s">
        <v>477</v>
      </c>
      <c r="J42" s="87" t="s">
        <v>477</v>
      </c>
      <c r="K42" s="87" t="s">
        <v>477</v>
      </c>
      <c r="L42" s="87" t="s">
        <v>477</v>
      </c>
      <c r="M42" s="88" t="s">
        <v>477</v>
      </c>
    </row>
    <row r="43" spans="2:13" ht="27.7" customHeight="1">
      <c r="B43" s="1171"/>
      <c r="C43" s="1172"/>
      <c r="D43" s="85"/>
      <c r="E43" s="1177" t="s">
        <v>26</v>
      </c>
      <c r="F43" s="1177"/>
      <c r="G43" s="1177"/>
      <c r="H43" s="1178"/>
      <c r="I43" s="86">
        <v>2678</v>
      </c>
      <c r="J43" s="87">
        <v>2646</v>
      </c>
      <c r="K43" s="87">
        <v>2552</v>
      </c>
      <c r="L43" s="87">
        <v>2479</v>
      </c>
      <c r="M43" s="88">
        <v>2386</v>
      </c>
    </row>
    <row r="44" spans="2:13" ht="27.7" customHeight="1">
      <c r="B44" s="1171"/>
      <c r="C44" s="1172"/>
      <c r="D44" s="85"/>
      <c r="E44" s="1177" t="s">
        <v>27</v>
      </c>
      <c r="F44" s="1177"/>
      <c r="G44" s="1177"/>
      <c r="H44" s="1178"/>
      <c r="I44" s="86">
        <v>546</v>
      </c>
      <c r="J44" s="87">
        <v>469</v>
      </c>
      <c r="K44" s="87">
        <v>392</v>
      </c>
      <c r="L44" s="87">
        <v>313</v>
      </c>
      <c r="M44" s="88">
        <v>233</v>
      </c>
    </row>
    <row r="45" spans="2:13" ht="27.7" customHeight="1">
      <c r="B45" s="1171"/>
      <c r="C45" s="1172"/>
      <c r="D45" s="85"/>
      <c r="E45" s="1177" t="s">
        <v>28</v>
      </c>
      <c r="F45" s="1177"/>
      <c r="G45" s="1177"/>
      <c r="H45" s="1178"/>
      <c r="I45" s="86">
        <v>1993</v>
      </c>
      <c r="J45" s="87">
        <v>1960</v>
      </c>
      <c r="K45" s="87">
        <v>1894</v>
      </c>
      <c r="L45" s="87">
        <v>1725</v>
      </c>
      <c r="M45" s="88">
        <v>1611</v>
      </c>
    </row>
    <row r="46" spans="2:13" ht="27.7" customHeight="1">
      <c r="B46" s="1171"/>
      <c r="C46" s="1172"/>
      <c r="D46" s="85"/>
      <c r="E46" s="1177" t="s">
        <v>29</v>
      </c>
      <c r="F46" s="1177"/>
      <c r="G46" s="1177"/>
      <c r="H46" s="1178"/>
      <c r="I46" s="86">
        <v>21</v>
      </c>
      <c r="J46" s="87" t="s">
        <v>477</v>
      </c>
      <c r="K46" s="87" t="s">
        <v>477</v>
      </c>
      <c r="L46" s="87" t="s">
        <v>477</v>
      </c>
      <c r="M46" s="88" t="s">
        <v>477</v>
      </c>
    </row>
    <row r="47" spans="2:13" ht="27.7" customHeight="1">
      <c r="B47" s="1171"/>
      <c r="C47" s="1172"/>
      <c r="D47" s="85"/>
      <c r="E47" s="1177" t="s">
        <v>30</v>
      </c>
      <c r="F47" s="1177"/>
      <c r="G47" s="1177"/>
      <c r="H47" s="1178"/>
      <c r="I47" s="86" t="s">
        <v>477</v>
      </c>
      <c r="J47" s="87" t="s">
        <v>477</v>
      </c>
      <c r="K47" s="87" t="s">
        <v>477</v>
      </c>
      <c r="L47" s="87" t="s">
        <v>477</v>
      </c>
      <c r="M47" s="88" t="s">
        <v>477</v>
      </c>
    </row>
    <row r="48" spans="2:13" ht="27.7" customHeight="1">
      <c r="B48" s="1173"/>
      <c r="C48" s="1174"/>
      <c r="D48" s="85"/>
      <c r="E48" s="1177" t="s">
        <v>31</v>
      </c>
      <c r="F48" s="1177"/>
      <c r="G48" s="1177"/>
      <c r="H48" s="1178"/>
      <c r="I48" s="86" t="s">
        <v>477</v>
      </c>
      <c r="J48" s="87" t="s">
        <v>477</v>
      </c>
      <c r="K48" s="87" t="s">
        <v>477</v>
      </c>
      <c r="L48" s="87" t="s">
        <v>477</v>
      </c>
      <c r="M48" s="88" t="s">
        <v>477</v>
      </c>
    </row>
    <row r="49" spans="2:13" ht="27.7" customHeight="1">
      <c r="B49" s="1179" t="s">
        <v>32</v>
      </c>
      <c r="C49" s="1180"/>
      <c r="D49" s="89"/>
      <c r="E49" s="1177" t="s">
        <v>33</v>
      </c>
      <c r="F49" s="1177"/>
      <c r="G49" s="1177"/>
      <c r="H49" s="1178"/>
      <c r="I49" s="86">
        <v>5318</v>
      </c>
      <c r="J49" s="87">
        <v>6124</v>
      </c>
      <c r="K49" s="87">
        <v>5798</v>
      </c>
      <c r="L49" s="87">
        <v>6059</v>
      </c>
      <c r="M49" s="88">
        <v>6738</v>
      </c>
    </row>
    <row r="50" spans="2:13" ht="27.7" customHeight="1">
      <c r="B50" s="1171"/>
      <c r="C50" s="1172"/>
      <c r="D50" s="85"/>
      <c r="E50" s="1177" t="s">
        <v>34</v>
      </c>
      <c r="F50" s="1177"/>
      <c r="G50" s="1177"/>
      <c r="H50" s="1178"/>
      <c r="I50" s="86">
        <v>1067</v>
      </c>
      <c r="J50" s="87">
        <v>925</v>
      </c>
      <c r="K50" s="87">
        <v>754</v>
      </c>
      <c r="L50" s="87">
        <v>749</v>
      </c>
      <c r="M50" s="88">
        <v>639</v>
      </c>
    </row>
    <row r="51" spans="2:13" ht="27.7" customHeight="1">
      <c r="B51" s="1173"/>
      <c r="C51" s="1174"/>
      <c r="D51" s="85"/>
      <c r="E51" s="1177" t="s">
        <v>35</v>
      </c>
      <c r="F51" s="1177"/>
      <c r="G51" s="1177"/>
      <c r="H51" s="1178"/>
      <c r="I51" s="86">
        <v>8087</v>
      </c>
      <c r="J51" s="87">
        <v>8440</v>
      </c>
      <c r="K51" s="87">
        <v>8660</v>
      </c>
      <c r="L51" s="87">
        <v>9078</v>
      </c>
      <c r="M51" s="88">
        <v>9113</v>
      </c>
    </row>
    <row r="52" spans="2:13" ht="27.7" customHeight="1" thickBot="1">
      <c r="B52" s="1181" t="s">
        <v>36</v>
      </c>
      <c r="C52" s="1182"/>
      <c r="D52" s="90"/>
      <c r="E52" s="1183" t="s">
        <v>37</v>
      </c>
      <c r="F52" s="1183"/>
      <c r="G52" s="1183"/>
      <c r="H52" s="1184"/>
      <c r="I52" s="91">
        <v>561</v>
      </c>
      <c r="J52" s="92">
        <v>-291</v>
      </c>
      <c r="K52" s="92">
        <v>10</v>
      </c>
      <c r="L52" s="92">
        <v>-368</v>
      </c>
      <c r="M52" s="93">
        <v>-1125</v>
      </c>
    </row>
    <row r="53" spans="2:13" ht="27.7"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2.9" hidden="1"/>
    <row r="59" spans="2:13" ht="12.9" hidden="1"/>
    <row r="60" spans="2:13" ht="12.9" hidden="1"/>
    <row r="61" spans="2:13" ht="12.9" hidden="1"/>
    <row r="62" spans="2:13" ht="12.9" hidden="1"/>
    <row r="63" spans="2:13" ht="12.9" hidden="1"/>
    <row r="64" spans="2:13" ht="12.9" hidden="1"/>
    <row r="65" ht="13.6" hidden="1" customHeight="1"/>
    <row r="66" ht="13.6" hidden="1" customHeight="1"/>
    <row r="67" ht="13.6" hidden="1" customHeight="1"/>
    <row r="68" ht="13.6" hidden="1" customHeight="1"/>
    <row r="69" ht="13.6" hidden="1" customHeight="1"/>
    <row r="70" ht="13.6" hidden="1" customHeight="1"/>
    <row r="71" ht="13.6" hidden="1" customHeight="1"/>
    <row r="72" ht="13.6" hidden="1" customHeight="1"/>
    <row r="73" ht="13.6" hidden="1" customHeight="1"/>
    <row r="74" ht="13.6" hidden="1" customHeight="1"/>
    <row r="75" ht="13.6" hidden="1" customHeight="1"/>
    <row r="76" ht="13.6" hidden="1" customHeight="1"/>
    <row r="77" ht="13.6" hidden="1" customHeight="1"/>
    <row r="78" ht="13.6" hidden="1" customHeight="1"/>
    <row r="79" ht="13.6" hidden="1" customHeight="1"/>
    <row r="80" ht="13.6" hidden="1" customHeight="1"/>
    <row r="81" ht="13.6" hidden="1" customHeight="1"/>
    <row r="82" ht="13.6" hidden="1" customHeight="1"/>
    <row r="83" ht="13.6" hidden="1" customHeight="1"/>
    <row r="84" ht="13.6" hidden="1" customHeight="1"/>
    <row r="85" ht="13.6"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6"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8" customHeight="1">
      <c r="A1" s="1185"/>
      <c r="B1" s="1186"/>
      <c r="P1" s="244"/>
      <c r="Q1" s="244"/>
    </row>
    <row r="2" spans="1:51" ht="25.85">
      <c r="A2" s="1185"/>
      <c r="C2" s="1187"/>
      <c r="P2" s="244"/>
      <c r="Q2" s="244"/>
    </row>
    <row r="3" spans="1:51" ht="25.85">
      <c r="A3" s="1185"/>
      <c r="C3" s="1187"/>
      <c r="P3" s="244"/>
      <c r="Q3" s="244"/>
    </row>
    <row r="4" spans="1:51" s="1188" customFormat="1" ht="12.9">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ht="12.9">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ht="12.9">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ht="12.9">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ht="12.9">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ht="12.9">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ht="12.9">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539</v>
      </c>
    </row>
    <row r="11" spans="1:51" s="1188" customFormat="1" ht="12.9">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ht="12.9">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539</v>
      </c>
    </row>
    <row r="13" spans="1:51" s="1188" customFormat="1" ht="12.9">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3"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ht="12.9">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ht="12.9">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ht="12.9">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ht="12.9">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ht="12.9">
      <c r="P19" s="244"/>
      <c r="Q19" s="244"/>
    </row>
    <row r="20" spans="1:259" ht="12.9">
      <c r="P20" s="244"/>
      <c r="Q20" s="244"/>
    </row>
    <row r="21" spans="1:259" ht="17">
      <c r="B21" s="1189"/>
      <c r="C21" s="246"/>
      <c r="D21" s="246"/>
      <c r="E21" s="246"/>
      <c r="F21" s="246"/>
      <c r="G21" s="246"/>
      <c r="H21" s="246"/>
      <c r="I21" s="246"/>
      <c r="J21" s="246"/>
      <c r="K21" s="246"/>
      <c r="L21" s="246"/>
      <c r="M21" s="246"/>
      <c r="N21" s="1190"/>
      <c r="O21" s="246"/>
      <c r="P21" s="247"/>
      <c r="Q21" s="244"/>
      <c r="IY21" s="1191"/>
    </row>
    <row r="22" spans="1:259" ht="17">
      <c r="B22" s="248"/>
      <c r="IY22" s="1192"/>
    </row>
    <row r="23" spans="1:259" ht="12.9">
      <c r="B23" s="248"/>
    </row>
    <row r="24" spans="1:259" ht="12.9">
      <c r="B24" s="248"/>
    </row>
    <row r="25" spans="1:259" ht="12.9">
      <c r="B25" s="248"/>
    </row>
    <row r="26" spans="1:259" ht="12.9">
      <c r="B26" s="248"/>
    </row>
    <row r="27" spans="1:259" ht="12.9">
      <c r="B27" s="248"/>
    </row>
    <row r="28" spans="1:259" ht="12.9">
      <c r="B28" s="248"/>
    </row>
    <row r="29" spans="1:259" ht="12.9">
      <c r="B29" s="248"/>
    </row>
    <row r="30" spans="1:259" ht="12.9">
      <c r="B30" s="248"/>
    </row>
    <row r="31" spans="1:259" ht="12.9">
      <c r="B31" s="248"/>
    </row>
    <row r="32" spans="1:259" ht="12.9">
      <c r="B32" s="248"/>
    </row>
    <row r="33" spans="2:17" ht="12.9">
      <c r="B33" s="248"/>
    </row>
    <row r="34" spans="2:17" ht="12.9">
      <c r="B34" s="248"/>
    </row>
    <row r="35" spans="2:17" ht="12.9">
      <c r="B35" s="248"/>
    </row>
    <row r="36" spans="2:17" ht="12.9">
      <c r="B36" s="248"/>
    </row>
    <row r="37" spans="2:17" ht="12.9">
      <c r="B37" s="248"/>
    </row>
    <row r="38" spans="2:17" ht="12.9">
      <c r="B38" s="248"/>
    </row>
    <row r="39" spans="2:17" ht="12.9">
      <c r="B39" s="340"/>
      <c r="C39" s="306"/>
      <c r="D39" s="306"/>
      <c r="E39" s="306"/>
      <c r="F39" s="306"/>
      <c r="G39" s="306"/>
      <c r="H39" s="306"/>
      <c r="I39" s="306"/>
      <c r="J39" s="306"/>
      <c r="K39" s="306"/>
      <c r="L39" s="306"/>
      <c r="M39" s="306"/>
      <c r="N39" s="306"/>
      <c r="O39" s="306"/>
      <c r="P39" s="341"/>
    </row>
    <row r="40" spans="2:17" ht="12.9">
      <c r="B40" s="1193"/>
      <c r="C40" s="244"/>
      <c r="D40" s="244"/>
      <c r="E40" s="244"/>
      <c r="F40" s="244"/>
      <c r="G40" s="244"/>
      <c r="H40" s="244"/>
      <c r="I40" s="244"/>
      <c r="J40" s="244"/>
      <c r="K40" s="244"/>
      <c r="L40" s="244"/>
      <c r="M40" s="244"/>
      <c r="N40" s="244"/>
      <c r="O40" s="244"/>
      <c r="P40" s="1193"/>
      <c r="Q40" s="244"/>
    </row>
    <row r="41" spans="2:17" ht="17">
      <c r="B41" s="245" t="s">
        <v>540</v>
      </c>
      <c r="C41" s="246"/>
      <c r="D41" s="246"/>
      <c r="E41" s="246"/>
      <c r="F41" s="246"/>
      <c r="G41" s="246"/>
      <c r="H41" s="246"/>
      <c r="I41" s="246"/>
      <c r="J41" s="246"/>
      <c r="K41" s="246"/>
      <c r="L41" s="246"/>
      <c r="M41" s="246"/>
      <c r="N41" s="246"/>
      <c r="O41" s="246"/>
      <c r="P41" s="247"/>
    </row>
    <row r="42" spans="2:17" ht="12.9">
      <c r="B42" s="248"/>
      <c r="C42" s="244"/>
      <c r="D42" s="244"/>
      <c r="E42" s="244"/>
      <c r="F42" s="244"/>
      <c r="G42" s="1194" t="s">
        <v>541</v>
      </c>
      <c r="I42" s="1195"/>
      <c r="J42" s="1195"/>
      <c r="K42" s="1195"/>
      <c r="L42" s="244"/>
      <c r="M42" s="244"/>
      <c r="N42" s="244"/>
      <c r="O42" s="244"/>
    </row>
    <row r="43" spans="2:17" ht="12.9">
      <c r="B43" s="248"/>
      <c r="C43" s="244"/>
      <c r="D43" s="244"/>
      <c r="E43" s="244"/>
      <c r="F43" s="244"/>
      <c r="G43" s="1196"/>
      <c r="H43" s="1197"/>
      <c r="I43" s="1197"/>
      <c r="J43" s="1197"/>
      <c r="K43" s="1197"/>
      <c r="L43" s="1197"/>
      <c r="M43" s="1197"/>
      <c r="N43" s="1197"/>
      <c r="O43" s="1198"/>
    </row>
    <row r="44" spans="2:17" ht="12.9">
      <c r="B44" s="248"/>
      <c r="C44" s="244"/>
      <c r="D44" s="244"/>
      <c r="E44" s="244"/>
      <c r="F44" s="244"/>
      <c r="G44" s="1199"/>
      <c r="H44" s="1200"/>
      <c r="I44" s="1200"/>
      <c r="J44" s="1200"/>
      <c r="K44" s="1200"/>
      <c r="L44" s="1200"/>
      <c r="M44" s="1200"/>
      <c r="N44" s="1200"/>
      <c r="O44" s="1201"/>
    </row>
    <row r="45" spans="2:17" ht="12.9">
      <c r="B45" s="248"/>
      <c r="C45" s="244"/>
      <c r="D45" s="244"/>
      <c r="E45" s="244"/>
      <c r="F45" s="244"/>
      <c r="G45" s="1199"/>
      <c r="H45" s="1200"/>
      <c r="I45" s="1200"/>
      <c r="J45" s="1200"/>
      <c r="K45" s="1200"/>
      <c r="L45" s="1200"/>
      <c r="M45" s="1200"/>
      <c r="N45" s="1200"/>
      <c r="O45" s="1201"/>
    </row>
    <row r="46" spans="2:17" ht="12.9">
      <c r="B46" s="248"/>
      <c r="C46" s="244"/>
      <c r="D46" s="244"/>
      <c r="E46" s="244"/>
      <c r="F46" s="244"/>
      <c r="G46" s="1199"/>
      <c r="H46" s="1200"/>
      <c r="I46" s="1200"/>
      <c r="J46" s="1200"/>
      <c r="K46" s="1200"/>
      <c r="L46" s="1200"/>
      <c r="M46" s="1200"/>
      <c r="N46" s="1200"/>
      <c r="O46" s="1201"/>
    </row>
    <row r="47" spans="2:17" ht="12.9">
      <c r="B47" s="248"/>
      <c r="C47" s="244"/>
      <c r="D47" s="244"/>
      <c r="E47" s="244"/>
      <c r="F47" s="244"/>
      <c r="G47" s="1202"/>
      <c r="H47" s="1203"/>
      <c r="I47" s="1203"/>
      <c r="J47" s="1203"/>
      <c r="K47" s="1203"/>
      <c r="L47" s="1203"/>
      <c r="M47" s="1203"/>
      <c r="N47" s="1203"/>
      <c r="O47" s="1204"/>
    </row>
    <row r="48" spans="2:17" ht="12.9">
      <c r="B48" s="248"/>
      <c r="C48" s="244"/>
      <c r="D48" s="244"/>
      <c r="E48" s="244"/>
      <c r="F48" s="244"/>
      <c r="G48" s="244"/>
      <c r="H48" s="1205"/>
      <c r="I48" s="1205"/>
      <c r="J48" s="1205"/>
    </row>
    <row r="49" spans="1:17" ht="12.9">
      <c r="B49" s="248"/>
      <c r="C49" s="244"/>
      <c r="D49" s="244"/>
      <c r="E49" s="244"/>
      <c r="F49" s="244"/>
      <c r="G49" s="243" t="s">
        <v>542</v>
      </c>
    </row>
    <row r="50" spans="1:17" ht="12.9">
      <c r="B50" s="248"/>
      <c r="C50" s="244"/>
      <c r="D50" s="244"/>
      <c r="E50" s="244"/>
      <c r="F50" s="244"/>
      <c r="G50" s="1206"/>
      <c r="H50" s="1207"/>
      <c r="I50" s="1207"/>
      <c r="J50" s="1208"/>
      <c r="K50" s="1209" t="s">
        <v>516</v>
      </c>
      <c r="L50" s="1209" t="s">
        <v>517</v>
      </c>
      <c r="M50" s="1209" t="s">
        <v>518</v>
      </c>
      <c r="N50" s="1209" t="s">
        <v>519</v>
      </c>
      <c r="O50" s="1209" t="s">
        <v>520</v>
      </c>
    </row>
    <row r="51" spans="1:17" ht="12.9">
      <c r="B51" s="248"/>
      <c r="C51" s="244"/>
      <c r="D51" s="244"/>
      <c r="E51" s="244"/>
      <c r="F51" s="244"/>
      <c r="G51" s="1210" t="s">
        <v>543</v>
      </c>
      <c r="H51" s="1211"/>
      <c r="I51" s="1212" t="s">
        <v>544</v>
      </c>
      <c r="J51" s="1212"/>
      <c r="K51" s="1213"/>
      <c r="L51" s="1213"/>
      <c r="M51" s="1213"/>
      <c r="N51" s="1213"/>
      <c r="O51" s="1213"/>
    </row>
    <row r="52" spans="1:17" ht="12.9">
      <c r="B52" s="248"/>
      <c r="C52" s="244"/>
      <c r="D52" s="244"/>
      <c r="E52" s="244"/>
      <c r="F52" s="244"/>
      <c r="G52" s="1214"/>
      <c r="H52" s="1215"/>
      <c r="I52" s="1216"/>
      <c r="J52" s="1216"/>
      <c r="K52" s="1217"/>
      <c r="L52" s="1217"/>
      <c r="M52" s="1217"/>
      <c r="N52" s="1217"/>
      <c r="O52" s="1217"/>
    </row>
    <row r="53" spans="1:17" ht="12.9">
      <c r="A53" s="1218"/>
      <c r="B53" s="248"/>
      <c r="C53" s="244"/>
      <c r="D53" s="244"/>
      <c r="E53" s="244"/>
      <c r="F53" s="244"/>
      <c r="G53" s="1214"/>
      <c r="H53" s="1215"/>
      <c r="I53" s="1219" t="s">
        <v>545</v>
      </c>
      <c r="J53" s="1219"/>
      <c r="K53" s="1220"/>
      <c r="L53" s="1220"/>
      <c r="M53" s="1220"/>
      <c r="N53" s="1220"/>
      <c r="O53" s="1220"/>
    </row>
    <row r="54" spans="1:17" ht="12.9">
      <c r="A54" s="1218"/>
      <c r="B54" s="248"/>
      <c r="C54" s="244"/>
      <c r="D54" s="244"/>
      <c r="E54" s="244"/>
      <c r="F54" s="244"/>
      <c r="G54" s="1221"/>
      <c r="H54" s="1222"/>
      <c r="I54" s="1219"/>
      <c r="J54" s="1219"/>
      <c r="K54" s="1223"/>
      <c r="L54" s="1223"/>
      <c r="M54" s="1223"/>
      <c r="N54" s="1223"/>
      <c r="O54" s="1223"/>
    </row>
    <row r="55" spans="1:17" ht="12.9">
      <c r="A55" s="1218"/>
      <c r="B55" s="248"/>
      <c r="C55" s="244"/>
      <c r="D55" s="244"/>
      <c r="E55" s="244"/>
      <c r="F55" s="244"/>
      <c r="G55" s="1224" t="s">
        <v>546</v>
      </c>
      <c r="H55" s="1225"/>
      <c r="I55" s="1219" t="s">
        <v>544</v>
      </c>
      <c r="J55" s="1219"/>
      <c r="K55" s="1213"/>
      <c r="L55" s="1213"/>
      <c r="M55" s="1213"/>
      <c r="N55" s="1213"/>
      <c r="O55" s="1213"/>
    </row>
    <row r="56" spans="1:17" ht="12.9">
      <c r="A56" s="1218"/>
      <c r="B56" s="248"/>
      <c r="C56" s="244"/>
      <c r="D56" s="244"/>
      <c r="E56" s="244"/>
      <c r="F56" s="244"/>
      <c r="G56" s="1226"/>
      <c r="H56" s="1227"/>
      <c r="I56" s="1219"/>
      <c r="J56" s="1219"/>
      <c r="K56" s="1217"/>
      <c r="L56" s="1217"/>
      <c r="M56" s="1217"/>
      <c r="N56" s="1217"/>
      <c r="O56" s="1217"/>
    </row>
    <row r="57" spans="1:17" s="1218" customFormat="1" ht="12.9">
      <c r="B57" s="1228"/>
      <c r="C57" s="1195"/>
      <c r="D57" s="1195"/>
      <c r="E57" s="1195"/>
      <c r="F57" s="1195"/>
      <c r="G57" s="1226"/>
      <c r="H57" s="1227"/>
      <c r="I57" s="1229" t="s">
        <v>545</v>
      </c>
      <c r="J57" s="1229"/>
      <c r="K57" s="1220"/>
      <c r="L57" s="1220"/>
      <c r="M57" s="1220"/>
      <c r="N57" s="1220"/>
      <c r="O57" s="1220"/>
      <c r="P57" s="1230"/>
      <c r="Q57" s="1228"/>
    </row>
    <row r="58" spans="1:17" s="1218" customFormat="1" ht="12.9">
      <c r="A58" s="243"/>
      <c r="B58" s="1228"/>
      <c r="C58" s="1195"/>
      <c r="D58" s="1195"/>
      <c r="E58" s="1195"/>
      <c r="F58" s="1195"/>
      <c r="G58" s="1231"/>
      <c r="H58" s="1232"/>
      <c r="I58" s="1229"/>
      <c r="J58" s="1229"/>
      <c r="K58" s="1223"/>
      <c r="L58" s="1223"/>
      <c r="M58" s="1223"/>
      <c r="N58" s="1223"/>
      <c r="O58" s="1223"/>
      <c r="P58" s="1230"/>
      <c r="Q58" s="1228"/>
    </row>
    <row r="59" spans="1:17" s="1218" customFormat="1" ht="12.9">
      <c r="A59" s="243"/>
      <c r="B59" s="1228"/>
      <c r="C59" s="1195"/>
      <c r="D59" s="1195"/>
      <c r="E59" s="1195"/>
      <c r="F59" s="1195"/>
      <c r="G59" s="1195"/>
      <c r="H59" s="1195"/>
      <c r="I59" s="1195"/>
      <c r="J59" s="1195"/>
      <c r="K59" s="1233"/>
      <c r="L59" s="1233"/>
      <c r="M59" s="1233"/>
      <c r="N59" s="1233"/>
      <c r="O59" s="1233"/>
      <c r="P59" s="1230"/>
      <c r="Q59" s="1228"/>
    </row>
    <row r="60" spans="1:17" s="1218" customFormat="1" ht="12.9">
      <c r="A60" s="243"/>
      <c r="B60" s="1228"/>
      <c r="C60" s="1195"/>
      <c r="D60" s="1195"/>
      <c r="E60" s="1195"/>
      <c r="F60" s="1195"/>
      <c r="G60" s="1195"/>
      <c r="H60" s="1195"/>
      <c r="I60" s="1195"/>
      <c r="J60" s="1195"/>
      <c r="K60" s="1233"/>
      <c r="L60" s="1233"/>
      <c r="M60" s="1233"/>
      <c r="N60" s="1233"/>
      <c r="O60" s="1233"/>
      <c r="P60" s="1230"/>
      <c r="Q60" s="1228"/>
    </row>
    <row r="61" spans="1:17" s="1218" customFormat="1" ht="12.9">
      <c r="A61" s="243"/>
      <c r="B61" s="1234"/>
      <c r="C61" s="1235"/>
      <c r="D61" s="1235"/>
      <c r="E61" s="1235"/>
      <c r="F61" s="1235"/>
      <c r="G61" s="1235"/>
      <c r="H61" s="1235"/>
      <c r="I61" s="1235"/>
      <c r="J61" s="1235"/>
      <c r="K61" s="1235"/>
      <c r="L61" s="1235"/>
      <c r="M61" s="1236"/>
      <c r="N61" s="1236"/>
      <c r="O61" s="1236"/>
      <c r="P61" s="1237"/>
      <c r="Q61" s="1228"/>
    </row>
    <row r="62" spans="1:17" ht="12.9">
      <c r="B62" s="1193"/>
      <c r="C62" s="1193"/>
      <c r="D62" s="1193"/>
      <c r="E62" s="1193"/>
      <c r="F62" s="1193"/>
      <c r="G62" s="1193"/>
      <c r="H62" s="1193"/>
      <c r="I62" s="1193"/>
      <c r="J62" s="1193"/>
      <c r="K62" s="1193"/>
      <c r="L62" s="1193"/>
      <c r="M62" s="1193"/>
      <c r="N62" s="1193"/>
      <c r="O62" s="1193"/>
      <c r="P62" s="1193"/>
      <c r="Q62" s="244"/>
    </row>
    <row r="63" spans="1:17" ht="17">
      <c r="B63" s="307" t="s">
        <v>547</v>
      </c>
      <c r="C63" s="244"/>
      <c r="D63" s="244"/>
      <c r="E63" s="244"/>
      <c r="F63" s="244"/>
      <c r="G63" s="244"/>
      <c r="H63" s="244"/>
      <c r="I63" s="244"/>
      <c r="J63" s="244"/>
      <c r="K63" s="244"/>
      <c r="L63" s="244"/>
      <c r="M63" s="244"/>
      <c r="N63" s="244"/>
      <c r="O63" s="244"/>
    </row>
    <row r="64" spans="1:17" ht="12.9">
      <c r="B64" s="248"/>
      <c r="C64" s="244"/>
      <c r="D64" s="244"/>
      <c r="E64" s="244"/>
      <c r="F64" s="244"/>
      <c r="G64" s="1194" t="s">
        <v>541</v>
      </c>
      <c r="I64" s="1195"/>
      <c r="J64" s="1195"/>
      <c r="K64" s="1195"/>
      <c r="L64" s="244"/>
      <c r="M64" s="244"/>
      <c r="N64" s="244"/>
      <c r="O64" s="244"/>
    </row>
    <row r="65" spans="2:30" ht="12.9">
      <c r="B65" s="248"/>
      <c r="C65" s="244"/>
      <c r="D65" s="244"/>
      <c r="E65" s="244"/>
      <c r="F65" s="244"/>
      <c r="G65" s="1251" t="s">
        <v>550</v>
      </c>
      <c r="H65" s="1197"/>
      <c r="I65" s="1197"/>
      <c r="J65" s="1197"/>
      <c r="K65" s="1197"/>
      <c r="L65" s="1197"/>
      <c r="M65" s="1197"/>
      <c r="N65" s="1197"/>
      <c r="O65" s="1198"/>
    </row>
    <row r="66" spans="2:30" ht="12.9">
      <c r="B66" s="248"/>
      <c r="C66" s="244"/>
      <c r="D66" s="244"/>
      <c r="E66" s="244"/>
      <c r="F66" s="244"/>
      <c r="G66" s="1199"/>
      <c r="H66" s="1200"/>
      <c r="I66" s="1200"/>
      <c r="J66" s="1200"/>
      <c r="K66" s="1200"/>
      <c r="L66" s="1200"/>
      <c r="M66" s="1200"/>
      <c r="N66" s="1200"/>
      <c r="O66" s="1201"/>
    </row>
    <row r="67" spans="2:30" ht="12.9">
      <c r="B67" s="248"/>
      <c r="C67" s="244"/>
      <c r="D67" s="244"/>
      <c r="E67" s="244"/>
      <c r="F67" s="244"/>
      <c r="G67" s="1199"/>
      <c r="H67" s="1200"/>
      <c r="I67" s="1200"/>
      <c r="J67" s="1200"/>
      <c r="K67" s="1200"/>
      <c r="L67" s="1200"/>
      <c r="M67" s="1200"/>
      <c r="N67" s="1200"/>
      <c r="O67" s="1201"/>
    </row>
    <row r="68" spans="2:30" ht="12.9">
      <c r="B68" s="248"/>
      <c r="C68" s="244"/>
      <c r="D68" s="244"/>
      <c r="E68" s="244"/>
      <c r="F68" s="244"/>
      <c r="G68" s="1199"/>
      <c r="H68" s="1200"/>
      <c r="I68" s="1200"/>
      <c r="J68" s="1200"/>
      <c r="K68" s="1200"/>
      <c r="L68" s="1200"/>
      <c r="M68" s="1200"/>
      <c r="N68" s="1200"/>
      <c r="O68" s="1201"/>
    </row>
    <row r="69" spans="2:30" ht="12.9">
      <c r="B69" s="248"/>
      <c r="C69" s="244"/>
      <c r="D69" s="244"/>
      <c r="E69" s="244"/>
      <c r="F69" s="244"/>
      <c r="G69" s="1202"/>
      <c r="H69" s="1203"/>
      <c r="I69" s="1203"/>
      <c r="J69" s="1203"/>
      <c r="K69" s="1203"/>
      <c r="L69" s="1203"/>
      <c r="M69" s="1203"/>
      <c r="N69" s="1203"/>
      <c r="O69" s="1204"/>
    </row>
    <row r="70" spans="2:30" ht="12.9">
      <c r="B70" s="248"/>
      <c r="C70" s="244"/>
      <c r="D70" s="244"/>
      <c r="E70" s="244"/>
      <c r="F70" s="244"/>
      <c r="G70" s="244"/>
      <c r="H70" s="1238"/>
      <c r="I70" s="1238"/>
      <c r="J70" s="1239"/>
      <c r="K70" s="1239"/>
      <c r="L70" s="1240"/>
      <c r="M70" s="1239"/>
      <c r="N70" s="1240"/>
      <c r="O70" s="1241"/>
    </row>
    <row r="71" spans="2:30" ht="12.9">
      <c r="B71" s="248"/>
      <c r="C71" s="244"/>
      <c r="D71" s="244"/>
      <c r="E71" s="244"/>
      <c r="F71" s="244"/>
      <c r="G71" s="1242" t="s">
        <v>548</v>
      </c>
      <c r="I71" s="1243"/>
      <c r="J71" s="1239"/>
      <c r="K71" s="1239"/>
      <c r="L71" s="1240"/>
      <c r="M71" s="1239"/>
      <c r="N71" s="1240"/>
      <c r="O71" s="1241"/>
    </row>
    <row r="72" spans="2:30" ht="12.9">
      <c r="B72" s="248"/>
      <c r="C72" s="244"/>
      <c r="D72" s="244"/>
      <c r="E72" s="244"/>
      <c r="F72" s="244"/>
      <c r="G72" s="1206"/>
      <c r="H72" s="1207"/>
      <c r="I72" s="1207"/>
      <c r="J72" s="1208"/>
      <c r="K72" s="1209" t="s">
        <v>516</v>
      </c>
      <c r="L72" s="1209" t="s">
        <v>517</v>
      </c>
      <c r="M72" s="1209" t="s">
        <v>518</v>
      </c>
      <c r="N72" s="1209" t="s">
        <v>519</v>
      </c>
      <c r="O72" s="1209" t="s">
        <v>520</v>
      </c>
    </row>
    <row r="73" spans="2:30" ht="12.9">
      <c r="B73" s="248"/>
      <c r="C73" s="244"/>
      <c r="D73" s="244"/>
      <c r="E73" s="244"/>
      <c r="F73" s="244"/>
      <c r="G73" s="1210" t="s">
        <v>543</v>
      </c>
      <c r="H73" s="1211"/>
      <c r="I73" s="1212" t="s">
        <v>544</v>
      </c>
      <c r="J73" s="1212"/>
      <c r="K73" s="1244">
        <v>11.9</v>
      </c>
      <c r="L73" s="1244"/>
      <c r="M73" s="1217">
        <v>0.2</v>
      </c>
      <c r="N73" s="1217"/>
      <c r="O73" s="1217"/>
      <c r="S73" s="243">
        <v>9.9</v>
      </c>
    </row>
    <row r="74" spans="2:30" ht="12.9">
      <c r="B74" s="248"/>
      <c r="C74" s="244"/>
      <c r="D74" s="244"/>
      <c r="E74" s="244"/>
      <c r="F74" s="244"/>
      <c r="G74" s="1214"/>
      <c r="H74" s="1215"/>
      <c r="I74" s="1216"/>
      <c r="J74" s="1216"/>
      <c r="K74" s="1244"/>
      <c r="L74" s="1244"/>
      <c r="M74" s="1217"/>
      <c r="N74" s="1217"/>
      <c r="O74" s="1217"/>
    </row>
    <row r="75" spans="2:30" ht="12.9">
      <c r="B75" s="248"/>
      <c r="C75" s="244"/>
      <c r="D75" s="244"/>
      <c r="E75" s="244"/>
      <c r="F75" s="244"/>
      <c r="G75" s="1214"/>
      <c r="H75" s="1215"/>
      <c r="I75" s="1219" t="s">
        <v>549</v>
      </c>
      <c r="J75" s="1219"/>
      <c r="K75" s="1245">
        <v>16.100000000000001</v>
      </c>
      <c r="L75" s="1245">
        <v>13.7</v>
      </c>
      <c r="M75" s="1245">
        <v>11.6</v>
      </c>
      <c r="N75" s="1245">
        <v>9.6999999999999993</v>
      </c>
      <c r="O75" s="1245">
        <v>8.6999999999999993</v>
      </c>
      <c r="U75" s="243">
        <v>81.2</v>
      </c>
      <c r="W75" s="243">
        <v>87.2</v>
      </c>
      <c r="Y75" s="243">
        <v>99.8</v>
      </c>
      <c r="AA75" s="243">
        <v>109.5</v>
      </c>
      <c r="AC75" s="243">
        <v>115.2</v>
      </c>
    </row>
    <row r="76" spans="2:30" ht="12.9">
      <c r="B76" s="248"/>
      <c r="C76" s="244"/>
      <c r="D76" s="244"/>
      <c r="E76" s="244"/>
      <c r="F76" s="244"/>
      <c r="G76" s="1221"/>
      <c r="H76" s="1222"/>
      <c r="I76" s="1219"/>
      <c r="J76" s="1219"/>
      <c r="K76" s="1223"/>
      <c r="L76" s="1223"/>
      <c r="M76" s="1223"/>
      <c r="N76" s="1223"/>
      <c r="O76" s="1223"/>
    </row>
    <row r="77" spans="2:30" ht="12.9">
      <c r="B77" s="248"/>
      <c r="C77" s="244"/>
      <c r="D77" s="244"/>
      <c r="E77" s="244"/>
      <c r="F77" s="244"/>
      <c r="G77" s="1224" t="s">
        <v>546</v>
      </c>
      <c r="H77" s="1225"/>
      <c r="I77" s="1219" t="s">
        <v>544</v>
      </c>
      <c r="J77" s="1219"/>
      <c r="K77" s="1244">
        <v>20.3</v>
      </c>
      <c r="L77" s="1244">
        <v>5.7</v>
      </c>
      <c r="M77" s="1217">
        <v>0</v>
      </c>
      <c r="N77" s="1217">
        <v>0</v>
      </c>
      <c r="O77" s="1217">
        <v>0</v>
      </c>
      <c r="R77" s="243">
        <v>12.3</v>
      </c>
      <c r="T77" s="243">
        <v>11.1</v>
      </c>
    </row>
    <row r="78" spans="2:30" ht="12.9">
      <c r="B78" s="248"/>
      <c r="C78" s="244"/>
      <c r="D78" s="244"/>
      <c r="E78" s="244"/>
      <c r="F78" s="244"/>
      <c r="G78" s="1226"/>
      <c r="H78" s="1227"/>
      <c r="I78" s="1219"/>
      <c r="J78" s="1219"/>
      <c r="K78" s="1244"/>
      <c r="L78" s="1244"/>
      <c r="M78" s="1217"/>
      <c r="N78" s="1217"/>
      <c r="O78" s="1217"/>
    </row>
    <row r="79" spans="2:30" ht="12.9">
      <c r="B79" s="248"/>
      <c r="C79" s="244"/>
      <c r="D79" s="244"/>
      <c r="E79" s="244"/>
      <c r="F79" s="244"/>
      <c r="G79" s="1226"/>
      <c r="H79" s="1227"/>
      <c r="I79" s="1246" t="s">
        <v>549</v>
      </c>
      <c r="J79" s="1229"/>
      <c r="K79" s="1247">
        <v>12.2</v>
      </c>
      <c r="L79" s="1247">
        <v>10.8</v>
      </c>
      <c r="M79" s="1247">
        <v>9.8000000000000007</v>
      </c>
      <c r="N79" s="1247">
        <v>9.1</v>
      </c>
      <c r="O79" s="1247">
        <v>8.6</v>
      </c>
      <c r="V79" s="243">
        <v>53.5</v>
      </c>
      <c r="X79" s="243">
        <v>48.2</v>
      </c>
      <c r="Z79" s="243">
        <v>34.200000000000003</v>
      </c>
      <c r="AB79" s="243">
        <v>30.3</v>
      </c>
      <c r="AD79" s="243">
        <v>28.9</v>
      </c>
    </row>
    <row r="80" spans="2:30" ht="12.9">
      <c r="B80" s="248"/>
      <c r="C80" s="244"/>
      <c r="D80" s="244"/>
      <c r="E80" s="244"/>
      <c r="F80" s="244"/>
      <c r="G80" s="1231"/>
      <c r="H80" s="1232"/>
      <c r="I80" s="1229"/>
      <c r="J80" s="1229"/>
      <c r="K80" s="1247"/>
      <c r="L80" s="1247"/>
      <c r="M80" s="1247"/>
      <c r="N80" s="1247"/>
      <c r="O80" s="1247"/>
    </row>
    <row r="81" spans="2:17" ht="12.9">
      <c r="B81" s="248"/>
      <c r="C81" s="244"/>
      <c r="D81" s="244"/>
      <c r="E81" s="244"/>
      <c r="F81" s="244"/>
      <c r="G81" s="244"/>
      <c r="H81" s="244"/>
      <c r="I81" s="244"/>
      <c r="J81" s="244"/>
      <c r="K81" s="1248"/>
      <c r="L81" s="244"/>
      <c r="M81" s="244"/>
      <c r="N81" s="244"/>
      <c r="O81" s="244"/>
    </row>
    <row r="82" spans="2:17" ht="17">
      <c r="B82" s="248"/>
      <c r="C82" s="244"/>
      <c r="D82" s="244"/>
      <c r="E82" s="244"/>
      <c r="F82" s="244"/>
      <c r="G82" s="244"/>
      <c r="H82" s="244"/>
      <c r="I82" s="244"/>
      <c r="J82" s="244"/>
      <c r="K82" s="1249"/>
      <c r="L82" s="1249"/>
      <c r="M82" s="1249"/>
      <c r="N82" s="1249"/>
      <c r="O82" s="1249"/>
    </row>
    <row r="83" spans="2:17" ht="12.9">
      <c r="B83" s="340"/>
      <c r="C83" s="306"/>
      <c r="D83" s="306"/>
      <c r="E83" s="306"/>
      <c r="F83" s="306"/>
      <c r="G83" s="306"/>
      <c r="H83" s="306"/>
      <c r="I83" s="306"/>
      <c r="J83" s="306"/>
      <c r="K83" s="306"/>
      <c r="L83" s="306"/>
      <c r="M83" s="306"/>
      <c r="N83" s="306"/>
      <c r="O83" s="306"/>
      <c r="P83" s="341"/>
    </row>
    <row r="84" spans="2:17" ht="12.9">
      <c r="H84" s="244"/>
      <c r="I84" s="244"/>
      <c r="J84" s="244"/>
      <c r="K84" s="244"/>
      <c r="L84" s="244"/>
      <c r="M84" s="244"/>
      <c r="N84" s="244"/>
      <c r="O84" s="244"/>
      <c r="P84" s="244"/>
      <c r="Q84" s="244"/>
    </row>
    <row r="85" spans="2:17" ht="12.9">
      <c r="B85" s="244"/>
      <c r="C85" s="244"/>
      <c r="D85" s="244"/>
      <c r="E85" s="244"/>
      <c r="F85" s="244"/>
      <c r="G85" s="244"/>
      <c r="H85" s="244"/>
      <c r="I85" s="244"/>
      <c r="J85" s="244"/>
      <c r="K85" s="244"/>
      <c r="L85" s="244"/>
      <c r="M85" s="244"/>
      <c r="N85" s="244"/>
      <c r="O85" s="244"/>
      <c r="P85" s="244"/>
      <c r="Q85" s="244"/>
    </row>
    <row r="86" spans="2:17" ht="12.9" hidden="1">
      <c r="B86" s="244"/>
      <c r="C86" s="244"/>
      <c r="D86" s="244"/>
      <c r="E86" s="244"/>
      <c r="F86" s="244"/>
      <c r="G86" s="244"/>
      <c r="H86" s="244"/>
      <c r="I86" s="244"/>
      <c r="J86" s="244"/>
      <c r="K86" s="244"/>
      <c r="L86" s="244"/>
      <c r="M86" s="244"/>
      <c r="N86" s="244"/>
      <c r="O86" s="244"/>
      <c r="P86" s="244"/>
      <c r="Q86" s="244"/>
    </row>
    <row r="87" spans="2:17" ht="12.9" hidden="1">
      <c r="B87" s="244"/>
      <c r="C87" s="244"/>
      <c r="D87" s="244"/>
      <c r="E87" s="244"/>
      <c r="F87" s="244"/>
      <c r="G87" s="244"/>
      <c r="H87" s="244"/>
      <c r="I87" s="244"/>
      <c r="J87" s="244"/>
      <c r="K87" s="1250"/>
      <c r="L87" s="244"/>
      <c r="M87" s="244"/>
      <c r="N87" s="244"/>
      <c r="O87" s="244"/>
      <c r="P87" s="244"/>
      <c r="Q87" s="244"/>
    </row>
    <row r="88" spans="2:17" ht="12.9" hidden="1">
      <c r="B88" s="244"/>
      <c r="C88" s="244"/>
      <c r="D88" s="244"/>
      <c r="E88" s="244"/>
      <c r="F88" s="244"/>
      <c r="G88" s="244"/>
      <c r="H88" s="244"/>
      <c r="I88" s="244"/>
      <c r="J88" s="244"/>
      <c r="K88" s="244"/>
      <c r="L88" s="244"/>
      <c r="M88" s="244"/>
      <c r="N88" s="244"/>
      <c r="O88" s="244"/>
      <c r="P88" s="244"/>
      <c r="Q88" s="244"/>
    </row>
    <row r="89" spans="2:17" ht="12.9" hidden="1">
      <c r="B89" s="244"/>
      <c r="C89" s="244"/>
      <c r="D89" s="244"/>
      <c r="E89" s="244"/>
      <c r="F89" s="244"/>
      <c r="G89" s="244"/>
      <c r="H89" s="244"/>
      <c r="I89" s="244"/>
      <c r="J89" s="244"/>
      <c r="K89" s="244"/>
      <c r="L89" s="244"/>
      <c r="M89" s="244"/>
      <c r="N89" s="244"/>
      <c r="O89" s="244"/>
      <c r="P89" s="244"/>
      <c r="Q89" s="244"/>
    </row>
    <row r="90" spans="2:17" ht="12.9" hidden="1">
      <c r="B90" s="244"/>
      <c r="C90" s="244"/>
      <c r="D90" s="244"/>
      <c r="E90" s="244"/>
      <c r="F90" s="244"/>
      <c r="G90" s="244"/>
      <c r="H90" s="244"/>
      <c r="I90" s="244"/>
      <c r="J90" s="244"/>
      <c r="K90" s="244"/>
      <c r="L90" s="244"/>
      <c r="M90" s="244"/>
      <c r="N90" s="244"/>
      <c r="O90" s="244"/>
      <c r="P90" s="244"/>
      <c r="Q90" s="244"/>
    </row>
    <row r="91" spans="2:17" ht="12.9" hidden="1">
      <c r="B91" s="244"/>
      <c r="C91" s="244"/>
      <c r="D91" s="244"/>
      <c r="E91" s="244"/>
      <c r="F91" s="244"/>
      <c r="G91" s="244"/>
      <c r="H91" s="244"/>
      <c r="I91" s="244"/>
      <c r="J91" s="244"/>
      <c r="K91" s="244"/>
      <c r="L91" s="244"/>
      <c r="M91" s="244"/>
      <c r="N91" s="244"/>
      <c r="O91" s="244"/>
      <c r="P91" s="244"/>
      <c r="Q91" s="244"/>
    </row>
    <row r="92" spans="2:17" ht="13.6" hidden="1" customHeight="1">
      <c r="B92" s="244"/>
      <c r="C92" s="244"/>
      <c r="D92" s="244"/>
      <c r="E92" s="244"/>
      <c r="F92" s="244"/>
      <c r="G92" s="244"/>
      <c r="H92" s="244"/>
      <c r="I92" s="244"/>
      <c r="J92" s="244"/>
      <c r="K92" s="244"/>
      <c r="L92" s="244"/>
      <c r="M92" s="244"/>
      <c r="N92" s="244"/>
      <c r="O92" s="244"/>
      <c r="P92" s="244"/>
      <c r="Q92" s="244"/>
    </row>
    <row r="93" spans="2:17" ht="13.6" hidden="1" customHeight="1">
      <c r="B93" s="244"/>
      <c r="C93" s="244"/>
      <c r="D93" s="244"/>
      <c r="E93" s="244"/>
      <c r="F93" s="244"/>
      <c r="G93" s="244"/>
      <c r="H93" s="244"/>
      <c r="I93" s="244"/>
      <c r="J93" s="244"/>
      <c r="K93" s="244"/>
      <c r="L93" s="244"/>
      <c r="M93" s="244"/>
      <c r="N93" s="244"/>
      <c r="O93" s="244"/>
      <c r="P93" s="244"/>
      <c r="Q93" s="244"/>
    </row>
    <row r="94" spans="2:17" ht="13.6" hidden="1" customHeight="1">
      <c r="B94" s="244"/>
      <c r="C94" s="244"/>
      <c r="D94" s="244"/>
      <c r="E94" s="244"/>
      <c r="F94" s="244"/>
      <c r="G94" s="244"/>
      <c r="H94" s="244"/>
      <c r="I94" s="244"/>
      <c r="J94" s="244"/>
      <c r="K94" s="244"/>
      <c r="L94" s="244"/>
      <c r="M94" s="244"/>
      <c r="N94" s="244"/>
      <c r="O94" s="244"/>
      <c r="P94" s="244"/>
      <c r="Q94" s="244"/>
    </row>
    <row r="95" spans="2:17" ht="13.6" hidden="1" customHeight="1">
      <c r="B95" s="244"/>
      <c r="C95" s="244"/>
      <c r="D95" s="244"/>
      <c r="E95" s="244"/>
      <c r="F95" s="244"/>
      <c r="G95" s="244"/>
      <c r="H95" s="244"/>
      <c r="I95" s="244"/>
      <c r="J95" s="244"/>
      <c r="K95" s="244"/>
      <c r="L95" s="244"/>
      <c r="M95" s="244"/>
      <c r="N95" s="244"/>
      <c r="O95" s="244"/>
      <c r="P95" s="244"/>
      <c r="Q95" s="244"/>
    </row>
    <row r="96" spans="2:17" ht="13.6" hidden="1" customHeight="1">
      <c r="B96" s="244"/>
      <c r="C96" s="244"/>
      <c r="D96" s="244"/>
      <c r="E96" s="244"/>
      <c r="F96" s="244"/>
      <c r="G96" s="244"/>
      <c r="H96" s="244"/>
      <c r="I96" s="244"/>
      <c r="J96" s="244"/>
      <c r="K96" s="244"/>
      <c r="L96" s="244"/>
      <c r="M96" s="244"/>
      <c r="N96" s="244"/>
      <c r="O96" s="244"/>
      <c r="P96" s="244"/>
      <c r="Q96" s="244"/>
    </row>
    <row r="97" spans="2:17" ht="13.6" hidden="1" customHeight="1">
      <c r="B97" s="244"/>
      <c r="C97" s="244"/>
      <c r="D97" s="244"/>
      <c r="E97" s="244"/>
      <c r="F97" s="244"/>
      <c r="G97" s="244"/>
      <c r="H97" s="244"/>
      <c r="I97" s="244"/>
      <c r="J97" s="244"/>
      <c r="K97" s="244"/>
      <c r="L97" s="244"/>
      <c r="M97" s="244"/>
      <c r="N97" s="244"/>
      <c r="O97" s="244"/>
      <c r="P97" s="244"/>
      <c r="Q97" s="244"/>
    </row>
    <row r="98" spans="2:17" ht="13.6" hidden="1" customHeight="1">
      <c r="B98" s="244"/>
      <c r="C98" s="244"/>
      <c r="D98" s="244"/>
      <c r="E98" s="244"/>
      <c r="F98" s="244"/>
      <c r="G98" s="244"/>
      <c r="H98" s="244"/>
      <c r="I98" s="244"/>
      <c r="J98" s="244"/>
      <c r="K98" s="244"/>
      <c r="L98" s="244"/>
      <c r="M98" s="244"/>
      <c r="N98" s="244"/>
      <c r="O98" s="244"/>
      <c r="P98" s="244"/>
      <c r="Q98" s="244"/>
    </row>
    <row r="99" spans="2:17" ht="13.6" hidden="1" customHeight="1">
      <c r="B99" s="244"/>
      <c r="C99" s="244"/>
      <c r="D99" s="244"/>
      <c r="E99" s="244"/>
      <c r="F99" s="244"/>
      <c r="G99" s="244"/>
      <c r="H99" s="244"/>
      <c r="I99" s="244"/>
      <c r="J99" s="244"/>
      <c r="K99" s="244"/>
      <c r="L99" s="244"/>
      <c r="M99" s="244"/>
      <c r="N99" s="244"/>
      <c r="O99" s="244"/>
      <c r="P99" s="244"/>
      <c r="Q99" s="244"/>
    </row>
    <row r="100" spans="2:17" ht="13.6" hidden="1" customHeight="1">
      <c r="B100" s="244"/>
      <c r="C100" s="244"/>
      <c r="D100" s="244"/>
      <c r="E100" s="244"/>
      <c r="F100" s="244"/>
      <c r="G100" s="244"/>
      <c r="H100" s="244"/>
      <c r="I100" s="244"/>
      <c r="J100" s="244"/>
      <c r="K100" s="244"/>
      <c r="L100" s="244"/>
      <c r="M100" s="244"/>
      <c r="N100" s="244"/>
      <c r="O100" s="244"/>
      <c r="P100" s="244"/>
      <c r="Q100" s="244"/>
    </row>
    <row r="101" spans="2:17" ht="13.6" hidden="1" customHeight="1">
      <c r="B101" s="244"/>
      <c r="C101" s="244"/>
      <c r="D101" s="244"/>
      <c r="E101" s="244"/>
      <c r="F101" s="244"/>
      <c r="G101" s="244"/>
      <c r="H101" s="244"/>
      <c r="I101" s="244"/>
      <c r="J101" s="244"/>
      <c r="K101" s="244"/>
      <c r="L101" s="244"/>
      <c r="M101" s="244"/>
      <c r="N101" s="244"/>
      <c r="O101" s="244"/>
      <c r="P101" s="244"/>
      <c r="Q101" s="244"/>
    </row>
    <row r="102" spans="2:17" ht="13.6" hidden="1" customHeight="1">
      <c r="B102" s="244"/>
      <c r="C102" s="244"/>
      <c r="D102" s="244"/>
      <c r="E102" s="244"/>
      <c r="F102" s="244"/>
      <c r="G102" s="244"/>
      <c r="H102" s="244"/>
      <c r="I102" s="244"/>
      <c r="J102" s="244"/>
      <c r="K102" s="244"/>
      <c r="L102" s="244"/>
      <c r="M102" s="244"/>
      <c r="N102" s="244"/>
      <c r="O102" s="244"/>
      <c r="P102" s="244"/>
      <c r="Q102" s="244"/>
    </row>
    <row r="103" spans="2:17" ht="13.6" hidden="1" customHeight="1">
      <c r="B103" s="244"/>
      <c r="C103" s="244"/>
      <c r="D103" s="244"/>
      <c r="E103" s="244"/>
      <c r="F103" s="244"/>
      <c r="G103" s="244"/>
      <c r="H103" s="244"/>
      <c r="I103" s="244"/>
      <c r="J103" s="244"/>
      <c r="K103" s="244"/>
      <c r="L103" s="244"/>
      <c r="M103" s="244"/>
      <c r="N103" s="244"/>
      <c r="O103" s="244"/>
      <c r="P103" s="244"/>
      <c r="Q103" s="244"/>
    </row>
    <row r="104" spans="2:17" ht="13.6" hidden="1" customHeight="1">
      <c r="B104" s="244"/>
      <c r="C104" s="244"/>
      <c r="D104" s="244"/>
      <c r="E104" s="244"/>
      <c r="F104" s="244"/>
      <c r="G104" s="244"/>
      <c r="H104" s="244"/>
      <c r="I104" s="244"/>
      <c r="J104" s="244"/>
      <c r="K104" s="244"/>
      <c r="L104" s="244"/>
      <c r="M104" s="244"/>
      <c r="N104" s="244"/>
      <c r="O104" s="244"/>
      <c r="P104" s="244"/>
      <c r="Q104" s="244"/>
    </row>
    <row r="105" spans="2:17" ht="13.6" hidden="1" customHeight="1">
      <c r="B105" s="244"/>
      <c r="C105" s="244"/>
      <c r="D105" s="244"/>
      <c r="E105" s="244"/>
      <c r="F105" s="244"/>
      <c r="G105" s="244"/>
      <c r="H105" s="244"/>
      <c r="I105" s="244"/>
      <c r="J105" s="244"/>
      <c r="K105" s="244"/>
      <c r="L105" s="244"/>
      <c r="M105" s="244"/>
      <c r="N105" s="244"/>
      <c r="O105" s="244"/>
      <c r="P105" s="244"/>
      <c r="Q105" s="244"/>
    </row>
    <row r="106" spans="2:17" ht="13.6" hidden="1" customHeight="1">
      <c r="B106" s="244"/>
      <c r="C106" s="244"/>
      <c r="D106" s="244"/>
      <c r="E106" s="244"/>
      <c r="F106" s="244"/>
      <c r="G106" s="244"/>
      <c r="H106" s="244"/>
      <c r="I106" s="244"/>
      <c r="J106" s="244"/>
      <c r="K106" s="244"/>
      <c r="L106" s="244"/>
      <c r="M106" s="244"/>
      <c r="N106" s="244"/>
      <c r="O106" s="244"/>
      <c r="P106" s="244"/>
      <c r="Q106" s="244"/>
    </row>
    <row r="107" spans="2:17" ht="13.6" hidden="1" customHeight="1">
      <c r="B107" s="244"/>
      <c r="C107" s="244"/>
      <c r="D107" s="244"/>
      <c r="E107" s="244"/>
      <c r="F107" s="244"/>
      <c r="G107" s="244"/>
      <c r="H107" s="244"/>
      <c r="I107" s="244"/>
      <c r="J107" s="244"/>
      <c r="K107" s="244"/>
      <c r="L107" s="244"/>
      <c r="M107" s="244"/>
      <c r="N107" s="244"/>
      <c r="O107" s="244"/>
      <c r="P107" s="244"/>
      <c r="Q107" s="244"/>
    </row>
    <row r="108" spans="2:17" ht="13.6" hidden="1" customHeight="1">
      <c r="B108" s="244"/>
      <c r="C108" s="244"/>
      <c r="D108" s="244"/>
      <c r="E108" s="244"/>
      <c r="F108" s="244"/>
      <c r="G108" s="244"/>
      <c r="H108" s="244"/>
      <c r="I108" s="244"/>
      <c r="J108" s="244"/>
      <c r="K108" s="244"/>
      <c r="L108" s="244"/>
      <c r="M108" s="244"/>
      <c r="N108" s="244"/>
      <c r="O108" s="244"/>
      <c r="P108" s="244"/>
      <c r="Q108" s="244"/>
    </row>
    <row r="109" spans="2:17" ht="13.6" hidden="1" customHeight="1">
      <c r="B109" s="244"/>
      <c r="C109" s="244"/>
      <c r="D109" s="244"/>
      <c r="E109" s="244"/>
      <c r="F109" s="244"/>
      <c r="G109" s="244"/>
      <c r="H109" s="244"/>
      <c r="I109" s="244"/>
      <c r="J109" s="244"/>
      <c r="K109" s="244"/>
      <c r="L109" s="244"/>
      <c r="M109" s="244"/>
      <c r="N109" s="244"/>
      <c r="O109" s="244"/>
      <c r="P109" s="244"/>
      <c r="Q109" s="244"/>
    </row>
    <row r="110" spans="2:17" ht="13.6" hidden="1" customHeight="1">
      <c r="B110" s="244"/>
      <c r="C110" s="244"/>
      <c r="D110" s="244"/>
      <c r="E110" s="244"/>
      <c r="F110" s="244"/>
      <c r="G110" s="244"/>
      <c r="H110" s="244"/>
      <c r="I110" s="244"/>
      <c r="J110" s="244"/>
      <c r="K110" s="244"/>
      <c r="L110" s="244"/>
      <c r="M110" s="244"/>
      <c r="N110" s="244"/>
      <c r="O110" s="244"/>
      <c r="P110" s="244"/>
      <c r="Q110" s="244"/>
    </row>
    <row r="111" spans="2:17" ht="13.6" hidden="1" customHeight="1">
      <c r="B111" s="244"/>
      <c r="C111" s="244"/>
      <c r="D111" s="244"/>
      <c r="E111" s="244"/>
      <c r="F111" s="244"/>
      <c r="G111" s="244"/>
      <c r="H111" s="244"/>
      <c r="I111" s="244"/>
      <c r="J111" s="244"/>
      <c r="K111" s="244"/>
      <c r="L111" s="244"/>
      <c r="M111" s="244"/>
      <c r="N111" s="244"/>
      <c r="O111" s="244"/>
      <c r="P111" s="244"/>
      <c r="Q111" s="244"/>
    </row>
    <row r="112" spans="2:17" ht="13.6" hidden="1" customHeight="1">
      <c r="B112" s="244"/>
      <c r="C112" s="244"/>
      <c r="D112" s="244"/>
      <c r="E112" s="244"/>
      <c r="F112" s="244"/>
      <c r="G112" s="244"/>
      <c r="H112" s="244"/>
      <c r="I112" s="244"/>
      <c r="J112" s="244"/>
      <c r="K112" s="244"/>
      <c r="L112" s="244"/>
      <c r="M112" s="244"/>
      <c r="N112" s="244"/>
      <c r="O112" s="244"/>
      <c r="P112" s="244"/>
      <c r="Q112" s="244"/>
    </row>
    <row r="113" spans="2:17" ht="13.6" hidden="1" customHeight="1">
      <c r="B113" s="244"/>
      <c r="C113" s="244"/>
      <c r="D113" s="244"/>
      <c r="E113" s="244"/>
      <c r="F113" s="244"/>
      <c r="G113" s="244"/>
      <c r="H113" s="244"/>
      <c r="I113" s="244"/>
      <c r="J113" s="244"/>
      <c r="K113" s="244"/>
      <c r="L113" s="244"/>
      <c r="M113" s="244"/>
      <c r="N113" s="244"/>
      <c r="O113" s="244"/>
      <c r="P113" s="244"/>
      <c r="Q113" s="244"/>
    </row>
    <row r="114" spans="2:17" ht="13.6" hidden="1" customHeight="1">
      <c r="B114" s="244"/>
      <c r="C114" s="244"/>
      <c r="D114" s="244"/>
      <c r="E114" s="244"/>
      <c r="F114" s="244"/>
      <c r="G114" s="244"/>
      <c r="H114" s="244"/>
      <c r="I114" s="244"/>
      <c r="J114" s="244"/>
      <c r="K114" s="244"/>
      <c r="L114" s="244"/>
      <c r="M114" s="244"/>
      <c r="N114" s="244"/>
      <c r="O114" s="244"/>
      <c r="P114" s="244"/>
      <c r="Q114" s="244"/>
    </row>
    <row r="115" spans="2:17" ht="13.6" hidden="1" customHeight="1">
      <c r="B115" s="244"/>
      <c r="C115" s="244"/>
      <c r="D115" s="244"/>
      <c r="E115" s="244"/>
      <c r="F115" s="244"/>
      <c r="G115" s="244"/>
      <c r="H115" s="244"/>
      <c r="I115" s="244"/>
      <c r="J115" s="244"/>
      <c r="K115" s="244"/>
      <c r="L115" s="244"/>
      <c r="M115" s="244"/>
      <c r="N115" s="244"/>
      <c r="O115" s="244"/>
      <c r="P115" s="244"/>
      <c r="Q115" s="244"/>
    </row>
    <row r="116" spans="2:17" ht="13.6" hidden="1" customHeight="1">
      <c r="B116" s="244"/>
      <c r="C116" s="244"/>
      <c r="D116" s="244"/>
      <c r="E116" s="244"/>
      <c r="F116" s="244"/>
      <c r="G116" s="244"/>
      <c r="H116" s="244"/>
      <c r="I116" s="244"/>
      <c r="J116" s="244"/>
      <c r="K116" s="244"/>
      <c r="L116" s="244"/>
      <c r="M116" s="244"/>
      <c r="N116" s="244"/>
      <c r="O116" s="244"/>
      <c r="P116" s="244"/>
      <c r="Q116" s="244"/>
    </row>
    <row r="117" spans="2:17" ht="13.6" hidden="1" customHeight="1">
      <c r="B117" s="244"/>
      <c r="C117" s="244"/>
      <c r="D117" s="244"/>
      <c r="E117" s="244"/>
      <c r="F117" s="244"/>
      <c r="G117" s="244"/>
      <c r="H117" s="244"/>
      <c r="I117" s="244"/>
      <c r="J117" s="244"/>
      <c r="K117" s="244"/>
      <c r="L117" s="244"/>
      <c r="M117" s="244"/>
      <c r="N117" s="244"/>
      <c r="O117" s="244"/>
      <c r="P117" s="244"/>
      <c r="Q117" s="244"/>
    </row>
    <row r="118" spans="2:17" ht="13.6" hidden="1" customHeight="1">
      <c r="B118" s="244"/>
      <c r="C118" s="244"/>
      <c r="D118" s="244"/>
      <c r="E118" s="244"/>
      <c r="F118" s="244"/>
      <c r="G118" s="244"/>
      <c r="H118" s="244"/>
      <c r="I118" s="244"/>
      <c r="J118" s="244"/>
      <c r="K118" s="244"/>
      <c r="L118" s="244"/>
      <c r="M118" s="244"/>
      <c r="N118" s="244"/>
      <c r="O118" s="244"/>
      <c r="P118" s="244"/>
      <c r="Q118" s="244"/>
    </row>
    <row r="119" spans="2:17" ht="13.6" hidden="1" customHeight="1">
      <c r="B119" s="244"/>
      <c r="C119" s="244"/>
      <c r="D119" s="244"/>
      <c r="E119" s="244"/>
      <c r="F119" s="244"/>
      <c r="G119" s="244"/>
      <c r="H119" s="244"/>
      <c r="I119" s="244"/>
      <c r="J119" s="244"/>
      <c r="K119" s="244"/>
      <c r="L119" s="244"/>
      <c r="M119" s="244"/>
      <c r="N119" s="244"/>
      <c r="O119" s="244"/>
      <c r="P119" s="244"/>
      <c r="Q119" s="244"/>
    </row>
    <row r="120" spans="2:17" ht="13.6" hidden="1" customHeight="1">
      <c r="B120" s="244"/>
      <c r="C120" s="244"/>
      <c r="D120" s="244"/>
      <c r="E120" s="244"/>
      <c r="F120" s="244"/>
      <c r="G120" s="244"/>
      <c r="H120" s="244"/>
      <c r="I120" s="244"/>
      <c r="J120" s="244"/>
      <c r="K120" s="244"/>
      <c r="L120" s="244"/>
      <c r="M120" s="244"/>
      <c r="N120" s="244"/>
      <c r="O120" s="244"/>
      <c r="P120" s="244"/>
      <c r="Q120" s="244"/>
    </row>
    <row r="121" spans="2:17" ht="13.6" hidden="1" customHeight="1">
      <c r="B121" s="244"/>
      <c r="C121" s="244"/>
      <c r="D121" s="244"/>
      <c r="E121" s="244"/>
      <c r="F121" s="244"/>
      <c r="G121" s="244"/>
      <c r="H121" s="244"/>
      <c r="I121" s="244"/>
      <c r="J121" s="244"/>
      <c r="K121" s="244"/>
      <c r="L121" s="244"/>
      <c r="M121" s="244"/>
      <c r="N121" s="244"/>
      <c r="O121" s="244"/>
      <c r="P121" s="244"/>
      <c r="Q121" s="244"/>
    </row>
    <row r="122" spans="2:17" ht="13.6" hidden="1" customHeight="1">
      <c r="B122" s="244"/>
      <c r="C122" s="244"/>
      <c r="D122" s="244"/>
      <c r="E122" s="244"/>
      <c r="F122" s="244"/>
      <c r="G122" s="244"/>
      <c r="H122" s="244"/>
      <c r="I122" s="244"/>
      <c r="J122" s="244"/>
      <c r="K122" s="244"/>
      <c r="L122" s="244"/>
      <c r="M122" s="244"/>
      <c r="N122" s="244"/>
      <c r="O122" s="244"/>
      <c r="P122" s="244"/>
      <c r="Q122" s="244"/>
    </row>
    <row r="123" spans="2:17" ht="13.6" hidden="1" customHeight="1">
      <c r="B123" s="244"/>
      <c r="C123" s="244"/>
      <c r="D123" s="244"/>
      <c r="E123" s="244"/>
      <c r="F123" s="244"/>
      <c r="G123" s="244"/>
      <c r="H123" s="244"/>
      <c r="I123" s="244"/>
      <c r="J123" s="244"/>
      <c r="K123" s="244"/>
      <c r="L123" s="244"/>
      <c r="M123" s="244"/>
      <c r="N123" s="244"/>
      <c r="O123" s="244"/>
      <c r="P123" s="244"/>
      <c r="Q123" s="244"/>
    </row>
    <row r="124" spans="2:17" ht="13.6" hidden="1" customHeight="1">
      <c r="B124" s="244"/>
      <c r="C124" s="244"/>
      <c r="D124" s="244"/>
      <c r="E124" s="244"/>
      <c r="F124" s="244"/>
      <c r="G124" s="244"/>
      <c r="H124" s="244"/>
      <c r="I124" s="244"/>
      <c r="J124" s="244"/>
      <c r="K124" s="244"/>
      <c r="L124" s="244"/>
      <c r="M124" s="244"/>
      <c r="N124" s="244"/>
      <c r="O124" s="244"/>
      <c r="P124" s="244"/>
      <c r="Q124" s="244"/>
    </row>
    <row r="125" spans="2:17" ht="13.6" hidden="1" customHeight="1">
      <c r="B125" s="244"/>
      <c r="C125" s="244"/>
      <c r="D125" s="244"/>
      <c r="E125" s="244"/>
      <c r="F125" s="244"/>
      <c r="G125" s="244"/>
      <c r="H125" s="244"/>
      <c r="I125" s="244"/>
      <c r="J125" s="244"/>
      <c r="K125" s="244"/>
      <c r="L125" s="244"/>
      <c r="M125" s="244"/>
      <c r="N125" s="244"/>
      <c r="O125" s="244"/>
      <c r="P125" s="244"/>
      <c r="Q125" s="244"/>
    </row>
    <row r="126" spans="2:17" ht="13.6" hidden="1" customHeight="1">
      <c r="B126" s="244"/>
      <c r="C126" s="244"/>
      <c r="D126" s="244"/>
      <c r="E126" s="244"/>
      <c r="F126" s="244"/>
      <c r="G126" s="244"/>
      <c r="H126" s="244"/>
      <c r="I126" s="244"/>
      <c r="J126" s="244"/>
      <c r="K126" s="244"/>
      <c r="L126" s="244"/>
      <c r="M126" s="244"/>
      <c r="N126" s="244"/>
      <c r="O126" s="244"/>
      <c r="P126" s="244"/>
      <c r="Q126" s="244"/>
    </row>
    <row r="127" spans="2:17" ht="13.6" hidden="1" customHeight="1">
      <c r="B127" s="244"/>
      <c r="C127" s="244"/>
      <c r="D127" s="244"/>
      <c r="E127" s="244"/>
      <c r="F127" s="244"/>
      <c r="G127" s="244"/>
      <c r="H127" s="244"/>
      <c r="I127" s="244"/>
      <c r="J127" s="244"/>
      <c r="K127" s="244"/>
      <c r="L127" s="244"/>
      <c r="M127" s="244"/>
      <c r="N127" s="244"/>
      <c r="O127" s="244"/>
      <c r="P127" s="244"/>
      <c r="Q127" s="244"/>
    </row>
    <row r="128" spans="2:17" ht="13.6" hidden="1" customHeight="1">
      <c r="B128" s="244"/>
      <c r="C128" s="244"/>
      <c r="D128" s="244"/>
      <c r="E128" s="244"/>
      <c r="F128" s="244"/>
      <c r="G128" s="244"/>
      <c r="H128" s="244"/>
      <c r="I128" s="244"/>
      <c r="J128" s="244"/>
      <c r="K128" s="244"/>
      <c r="L128" s="244"/>
      <c r="M128" s="244"/>
      <c r="N128" s="244"/>
      <c r="O128" s="244"/>
      <c r="P128" s="244"/>
      <c r="Q128" s="244"/>
    </row>
    <row r="129" spans="2:17" ht="13.6" hidden="1" customHeight="1">
      <c r="B129" s="244"/>
      <c r="C129" s="244"/>
      <c r="D129" s="244"/>
      <c r="E129" s="244"/>
      <c r="F129" s="244"/>
      <c r="G129" s="244"/>
      <c r="H129" s="244"/>
      <c r="I129" s="244"/>
      <c r="J129" s="244"/>
      <c r="K129" s="244"/>
      <c r="L129" s="244"/>
      <c r="M129" s="244"/>
      <c r="N129" s="244"/>
      <c r="O129" s="244"/>
      <c r="P129" s="244"/>
      <c r="Q129" s="244"/>
    </row>
    <row r="130" spans="2:17" ht="13.6" hidden="1" customHeight="1">
      <c r="B130" s="244"/>
      <c r="C130" s="244"/>
      <c r="D130" s="244"/>
      <c r="E130" s="244"/>
      <c r="F130" s="244"/>
      <c r="G130" s="244"/>
      <c r="H130" s="244"/>
      <c r="I130" s="244"/>
      <c r="J130" s="244"/>
      <c r="K130" s="244"/>
      <c r="L130" s="244"/>
      <c r="M130" s="244"/>
      <c r="N130" s="244"/>
      <c r="O130" s="244"/>
      <c r="P130" s="244"/>
      <c r="Q130" s="244"/>
    </row>
    <row r="131" spans="2:17" ht="13.6" hidden="1" customHeight="1">
      <c r="B131" s="244"/>
      <c r="C131" s="244"/>
      <c r="D131" s="244"/>
      <c r="E131" s="244"/>
      <c r="F131" s="244"/>
      <c r="G131" s="244"/>
      <c r="H131" s="244"/>
      <c r="I131" s="244"/>
      <c r="J131" s="244"/>
      <c r="K131" s="244"/>
      <c r="L131" s="244"/>
      <c r="M131" s="244"/>
      <c r="N131" s="244"/>
      <c r="O131" s="244"/>
      <c r="P131" s="244"/>
      <c r="Q131" s="244"/>
    </row>
    <row r="132" spans="2:17" ht="13.6" hidden="1" customHeight="1">
      <c r="B132" s="244"/>
      <c r="C132" s="244"/>
      <c r="D132" s="244"/>
      <c r="E132" s="244"/>
      <c r="F132" s="244"/>
      <c r="G132" s="244"/>
      <c r="H132" s="244"/>
      <c r="I132" s="244"/>
      <c r="J132" s="244"/>
      <c r="K132" s="244"/>
      <c r="L132" s="244"/>
      <c r="M132" s="244"/>
      <c r="N132" s="244"/>
      <c r="O132" s="244"/>
      <c r="P132" s="244"/>
      <c r="Q132" s="244"/>
    </row>
    <row r="133" spans="2:17" ht="13.6" hidden="1" customHeight="1">
      <c r="B133" s="244"/>
      <c r="C133" s="244"/>
      <c r="D133" s="244"/>
      <c r="E133" s="244"/>
      <c r="F133" s="244"/>
      <c r="G133" s="244"/>
      <c r="H133" s="244"/>
      <c r="I133" s="244"/>
      <c r="J133" s="244"/>
      <c r="K133" s="244"/>
      <c r="L133" s="244"/>
      <c r="M133" s="244"/>
      <c r="N133" s="244"/>
      <c r="O133" s="244"/>
      <c r="P133" s="244"/>
      <c r="Q133" s="244"/>
    </row>
    <row r="134" spans="2:17" ht="13.6" hidden="1" customHeight="1">
      <c r="B134" s="244"/>
      <c r="C134" s="244"/>
      <c r="D134" s="244"/>
      <c r="E134" s="244"/>
      <c r="F134" s="244"/>
      <c r="G134" s="244"/>
      <c r="H134" s="244"/>
      <c r="I134" s="244"/>
      <c r="J134" s="244"/>
      <c r="K134" s="244"/>
      <c r="L134" s="244"/>
      <c r="M134" s="244"/>
      <c r="N134" s="244"/>
      <c r="O134" s="244"/>
      <c r="P134" s="244"/>
      <c r="Q134" s="244"/>
    </row>
    <row r="135" spans="2:17" ht="13.6" hidden="1" customHeight="1">
      <c r="B135" s="244"/>
      <c r="C135" s="244"/>
      <c r="D135" s="244"/>
      <c r="E135" s="244"/>
      <c r="F135" s="244"/>
      <c r="G135" s="244"/>
      <c r="H135" s="244"/>
      <c r="I135" s="244"/>
      <c r="J135" s="244"/>
      <c r="K135" s="244"/>
      <c r="L135" s="244"/>
      <c r="M135" s="244"/>
      <c r="N135" s="244"/>
      <c r="O135" s="244"/>
      <c r="P135" s="244"/>
      <c r="Q135" s="244"/>
    </row>
    <row r="136" spans="2:17" ht="13.6" hidden="1" customHeight="1">
      <c r="B136" s="244"/>
      <c r="C136" s="244"/>
      <c r="D136" s="244"/>
      <c r="E136" s="244"/>
      <c r="F136" s="244"/>
      <c r="G136" s="244"/>
      <c r="H136" s="244"/>
      <c r="I136" s="244"/>
      <c r="J136" s="244"/>
      <c r="K136" s="244"/>
      <c r="L136" s="244"/>
      <c r="M136" s="244"/>
      <c r="N136" s="244"/>
      <c r="O136" s="244"/>
      <c r="P136" s="244"/>
      <c r="Q136" s="244"/>
    </row>
    <row r="137" spans="2:17" ht="13.6" hidden="1" customHeight="1">
      <c r="B137" s="244"/>
      <c r="C137" s="244"/>
      <c r="D137" s="244"/>
      <c r="E137" s="244"/>
      <c r="F137" s="244"/>
      <c r="G137" s="244"/>
      <c r="H137" s="244"/>
      <c r="I137" s="244"/>
      <c r="J137" s="244"/>
      <c r="K137" s="244"/>
      <c r="L137" s="244"/>
      <c r="M137" s="244"/>
      <c r="N137" s="244"/>
      <c r="O137" s="244"/>
      <c r="P137" s="244"/>
      <c r="Q137" s="244"/>
    </row>
    <row r="138" spans="2:17" ht="13.6" hidden="1" customHeight="1">
      <c r="B138" s="244"/>
      <c r="C138" s="244"/>
      <c r="D138" s="244"/>
      <c r="E138" s="244"/>
      <c r="F138" s="244"/>
      <c r="G138" s="244"/>
      <c r="H138" s="244"/>
      <c r="I138" s="244"/>
      <c r="J138" s="244"/>
      <c r="K138" s="244"/>
      <c r="L138" s="244"/>
      <c r="M138" s="244"/>
      <c r="N138" s="244"/>
      <c r="O138" s="244"/>
      <c r="P138" s="244"/>
      <c r="Q138" s="244"/>
    </row>
    <row r="139" spans="2:17" ht="13.6" hidden="1" customHeight="1">
      <c r="B139" s="244"/>
      <c r="C139" s="244"/>
      <c r="D139" s="244"/>
      <c r="E139" s="244"/>
      <c r="F139" s="244"/>
      <c r="G139" s="244"/>
      <c r="H139" s="244"/>
      <c r="I139" s="244"/>
      <c r="J139" s="244"/>
      <c r="K139" s="244"/>
      <c r="L139" s="244"/>
      <c r="M139" s="244"/>
      <c r="N139" s="244"/>
      <c r="O139" s="244"/>
      <c r="P139" s="244"/>
      <c r="Q139" s="244"/>
    </row>
    <row r="140" spans="2:17" ht="13.6" hidden="1" customHeight="1">
      <c r="B140" s="244"/>
      <c r="C140" s="244"/>
      <c r="D140" s="244"/>
      <c r="E140" s="244"/>
      <c r="F140" s="244"/>
      <c r="G140" s="244"/>
      <c r="H140" s="244"/>
      <c r="I140" s="244"/>
      <c r="J140" s="244"/>
      <c r="K140" s="244"/>
      <c r="L140" s="244"/>
      <c r="M140" s="244"/>
      <c r="N140" s="244"/>
      <c r="O140" s="244"/>
      <c r="P140" s="244"/>
      <c r="Q140" s="244"/>
    </row>
    <row r="141" spans="2:17" ht="13.6" hidden="1" customHeight="1">
      <c r="B141" s="244"/>
      <c r="C141" s="244"/>
      <c r="D141" s="244"/>
      <c r="E141" s="244"/>
      <c r="F141" s="244"/>
      <c r="G141" s="244"/>
      <c r="H141" s="244"/>
      <c r="I141" s="244"/>
      <c r="J141" s="244"/>
      <c r="K141" s="244"/>
      <c r="L141" s="244"/>
      <c r="M141" s="244"/>
      <c r="N141" s="244"/>
      <c r="O141" s="244"/>
      <c r="P141" s="244"/>
      <c r="Q141" s="244"/>
    </row>
    <row r="142" spans="2:17" ht="13.6" hidden="1" customHeight="1">
      <c r="B142" s="244"/>
      <c r="C142" s="244"/>
      <c r="D142" s="244"/>
      <c r="E142" s="244"/>
      <c r="F142" s="244"/>
      <c r="G142" s="244"/>
      <c r="H142" s="244"/>
      <c r="I142" s="244"/>
      <c r="J142" s="244"/>
      <c r="K142" s="244"/>
      <c r="L142" s="244"/>
      <c r="M142" s="244"/>
      <c r="N142" s="244"/>
      <c r="O142" s="244"/>
      <c r="P142" s="244"/>
      <c r="Q142" s="244"/>
    </row>
    <row r="143" spans="2:17" ht="13.6" hidden="1" customHeight="1">
      <c r="B143" s="244"/>
      <c r="C143" s="244"/>
      <c r="D143" s="244"/>
      <c r="E143" s="244"/>
      <c r="F143" s="244"/>
      <c r="G143" s="244"/>
      <c r="H143" s="244"/>
      <c r="I143" s="244"/>
      <c r="J143" s="244"/>
      <c r="K143" s="244"/>
      <c r="L143" s="244"/>
      <c r="M143" s="244"/>
      <c r="N143" s="244"/>
      <c r="O143" s="244"/>
      <c r="P143" s="244"/>
      <c r="Q143" s="244"/>
    </row>
    <row r="144" spans="2:17" ht="13.6" hidden="1" customHeight="1">
      <c r="B144" s="244"/>
      <c r="C144" s="244"/>
      <c r="D144" s="244"/>
      <c r="E144" s="244"/>
      <c r="F144" s="244"/>
      <c r="G144" s="244"/>
      <c r="H144" s="244"/>
      <c r="I144" s="244"/>
      <c r="J144" s="244"/>
      <c r="K144" s="244"/>
      <c r="L144" s="244"/>
      <c r="M144" s="244"/>
      <c r="N144" s="244"/>
      <c r="O144" s="244"/>
      <c r="P144" s="244"/>
      <c r="Q144" s="244"/>
    </row>
    <row r="145" spans="2:17" ht="13.6" hidden="1" customHeight="1">
      <c r="B145" s="244"/>
      <c r="C145" s="244"/>
      <c r="D145" s="244"/>
      <c r="E145" s="244"/>
      <c r="F145" s="244"/>
      <c r="G145" s="244"/>
      <c r="H145" s="244"/>
      <c r="I145" s="244"/>
      <c r="J145" s="244"/>
      <c r="K145" s="244"/>
      <c r="L145" s="244"/>
      <c r="M145" s="244"/>
      <c r="N145" s="244"/>
      <c r="O145" s="244"/>
      <c r="P145" s="244"/>
      <c r="Q145" s="244"/>
    </row>
    <row r="146" spans="2:17" ht="13.6" hidden="1" customHeight="1">
      <c r="B146" s="244"/>
      <c r="C146" s="244"/>
      <c r="D146" s="244"/>
      <c r="E146" s="244"/>
      <c r="F146" s="244"/>
      <c r="G146" s="244"/>
      <c r="H146" s="244"/>
      <c r="I146" s="244"/>
      <c r="J146" s="244"/>
      <c r="K146" s="244"/>
      <c r="L146" s="244"/>
      <c r="M146" s="244"/>
      <c r="N146" s="244"/>
      <c r="O146" s="244"/>
      <c r="P146" s="244"/>
      <c r="Q146" s="244"/>
    </row>
    <row r="147" spans="2:17" ht="13.6" hidden="1" customHeight="1">
      <c r="B147" s="244"/>
      <c r="C147" s="244"/>
      <c r="D147" s="244"/>
      <c r="E147" s="244"/>
      <c r="F147" s="244"/>
      <c r="G147" s="244"/>
      <c r="H147" s="244"/>
      <c r="I147" s="244"/>
      <c r="J147" s="244"/>
      <c r="K147" s="244"/>
      <c r="L147" s="244"/>
      <c r="M147" s="244"/>
      <c r="N147" s="244"/>
      <c r="O147" s="244"/>
      <c r="P147" s="244"/>
      <c r="Q147" s="244"/>
    </row>
    <row r="148" spans="2:17" ht="13.6" hidden="1" customHeight="1">
      <c r="B148" s="244"/>
      <c r="C148" s="244"/>
      <c r="D148" s="244"/>
      <c r="E148" s="244"/>
      <c r="F148" s="244"/>
      <c r="G148" s="244"/>
      <c r="H148" s="244"/>
      <c r="I148" s="244"/>
      <c r="J148" s="244"/>
      <c r="K148" s="244"/>
      <c r="L148" s="244"/>
      <c r="M148" s="244"/>
      <c r="N148" s="244"/>
      <c r="O148" s="244"/>
      <c r="P148" s="244"/>
      <c r="Q148" s="244"/>
    </row>
    <row r="149" spans="2:17" ht="13.6" hidden="1" customHeight="1">
      <c r="B149" s="244"/>
      <c r="C149" s="244"/>
      <c r="D149" s="244"/>
      <c r="E149" s="244"/>
      <c r="F149" s="244"/>
      <c r="G149" s="244"/>
      <c r="H149" s="244"/>
      <c r="I149" s="244"/>
      <c r="J149" s="244"/>
      <c r="K149" s="244"/>
      <c r="L149" s="244"/>
      <c r="M149" s="244"/>
      <c r="N149" s="244"/>
      <c r="O149" s="244"/>
      <c r="P149" s="244"/>
      <c r="Q149" s="244"/>
    </row>
    <row r="150" spans="2:17" ht="13.6" hidden="1" customHeight="1">
      <c r="B150" s="244"/>
      <c r="C150" s="244"/>
      <c r="D150" s="244"/>
      <c r="E150" s="244"/>
      <c r="F150" s="244"/>
      <c r="G150" s="244"/>
      <c r="H150" s="244"/>
      <c r="I150" s="244"/>
      <c r="J150" s="244"/>
      <c r="K150" s="244"/>
      <c r="L150" s="244"/>
      <c r="M150" s="244"/>
      <c r="N150" s="244"/>
      <c r="O150" s="244"/>
      <c r="P150" s="244"/>
      <c r="Q150" s="244"/>
    </row>
    <row r="151" spans="2:17" ht="13.6" hidden="1" customHeight="1">
      <c r="B151" s="244"/>
      <c r="C151" s="244"/>
      <c r="D151" s="244"/>
      <c r="E151" s="244"/>
      <c r="F151" s="244"/>
      <c r="G151" s="244"/>
      <c r="H151" s="244"/>
      <c r="I151" s="244"/>
      <c r="J151" s="244"/>
      <c r="K151" s="244"/>
      <c r="L151" s="244"/>
      <c r="M151" s="244"/>
      <c r="N151" s="244"/>
      <c r="O151" s="244"/>
      <c r="P151" s="244"/>
      <c r="Q151" s="244"/>
    </row>
    <row r="152" spans="2:17" ht="13.6" hidden="1" customHeight="1">
      <c r="B152" s="244"/>
      <c r="C152" s="244"/>
      <c r="D152" s="244"/>
      <c r="E152" s="244"/>
      <c r="F152" s="244"/>
      <c r="G152" s="244"/>
      <c r="H152" s="244"/>
      <c r="I152" s="244"/>
      <c r="J152" s="244"/>
      <c r="K152" s="244"/>
      <c r="L152" s="244"/>
      <c r="M152" s="244"/>
      <c r="N152" s="244"/>
      <c r="O152" s="244"/>
      <c r="P152" s="244"/>
      <c r="Q152" s="244"/>
    </row>
    <row r="153" spans="2:17" ht="13.6" hidden="1" customHeight="1">
      <c r="B153" s="244"/>
      <c r="C153" s="244"/>
      <c r="D153" s="244"/>
      <c r="E153" s="244"/>
      <c r="F153" s="244"/>
      <c r="G153" s="244"/>
      <c r="H153" s="244"/>
      <c r="I153" s="244"/>
      <c r="J153" s="244"/>
      <c r="K153" s="244"/>
      <c r="L153" s="244"/>
      <c r="M153" s="244"/>
      <c r="N153" s="244"/>
      <c r="O153" s="244"/>
      <c r="P153" s="244"/>
      <c r="Q153" s="244"/>
    </row>
    <row r="154" spans="2:17" ht="13.6" hidden="1" customHeight="1">
      <c r="B154" s="244"/>
      <c r="C154" s="244"/>
      <c r="D154" s="244"/>
      <c r="E154" s="244"/>
      <c r="F154" s="244"/>
      <c r="G154" s="244"/>
      <c r="H154" s="244"/>
      <c r="I154" s="244"/>
      <c r="J154" s="244"/>
      <c r="K154" s="244"/>
      <c r="L154" s="244"/>
      <c r="M154" s="244"/>
      <c r="N154" s="244"/>
      <c r="O154" s="244"/>
      <c r="P154" s="244"/>
      <c r="Q154" s="244"/>
    </row>
    <row r="155" spans="2:17" ht="13.6" hidden="1" customHeight="1">
      <c r="B155" s="244"/>
      <c r="C155" s="244"/>
      <c r="D155" s="244"/>
      <c r="E155" s="244"/>
      <c r="F155" s="244"/>
      <c r="G155" s="244"/>
      <c r="H155" s="244"/>
      <c r="I155" s="244"/>
      <c r="J155" s="244"/>
      <c r="K155" s="244"/>
      <c r="L155" s="244"/>
      <c r="M155" s="244"/>
      <c r="N155" s="244"/>
      <c r="O155" s="244"/>
      <c r="P155" s="244"/>
      <c r="Q155" s="244"/>
    </row>
    <row r="156" spans="2:17" ht="13.6" hidden="1" customHeight="1">
      <c r="B156" s="244"/>
      <c r="C156" s="244"/>
      <c r="D156" s="244"/>
      <c r="E156" s="244"/>
      <c r="F156" s="244"/>
      <c r="G156" s="244"/>
      <c r="H156" s="244"/>
      <c r="I156" s="244"/>
      <c r="J156" s="244"/>
      <c r="K156" s="244"/>
      <c r="L156" s="244"/>
      <c r="M156" s="244"/>
      <c r="N156" s="244"/>
      <c r="O156" s="244"/>
      <c r="P156" s="244"/>
      <c r="Q156" s="244"/>
    </row>
    <row r="157" spans="2:17" ht="13.6" hidden="1" customHeight="1">
      <c r="B157" s="244"/>
      <c r="C157" s="244"/>
      <c r="D157" s="244"/>
      <c r="E157" s="244"/>
      <c r="F157" s="244"/>
      <c r="G157" s="244"/>
      <c r="H157" s="244"/>
      <c r="I157" s="244"/>
      <c r="J157" s="244"/>
      <c r="K157" s="244"/>
      <c r="L157" s="244"/>
      <c r="M157" s="244"/>
      <c r="N157" s="244"/>
      <c r="O157" s="244"/>
      <c r="P157" s="244"/>
      <c r="Q157" s="244"/>
    </row>
    <row r="158" spans="2:17" ht="13.6" hidden="1" customHeight="1">
      <c r="B158" s="244"/>
      <c r="C158" s="244"/>
      <c r="D158" s="244"/>
      <c r="E158" s="244"/>
      <c r="F158" s="244"/>
      <c r="G158" s="244"/>
      <c r="H158" s="244"/>
      <c r="I158" s="244"/>
      <c r="J158" s="244"/>
      <c r="K158" s="244"/>
      <c r="L158" s="244"/>
      <c r="M158" s="244"/>
      <c r="N158" s="244"/>
      <c r="O158" s="244"/>
      <c r="P158" s="244"/>
      <c r="Q158" s="244"/>
    </row>
    <row r="159" spans="2:17" ht="13.6" hidden="1" customHeight="1">
      <c r="B159" s="244"/>
      <c r="C159" s="244"/>
      <c r="D159" s="244"/>
      <c r="E159" s="244"/>
      <c r="F159" s="244"/>
      <c r="G159" s="244"/>
      <c r="H159" s="244"/>
      <c r="I159" s="244"/>
      <c r="J159" s="244"/>
      <c r="K159" s="244"/>
      <c r="L159" s="244"/>
      <c r="M159" s="244"/>
      <c r="N159" s="244"/>
      <c r="O159" s="244"/>
      <c r="P159" s="244"/>
      <c r="Q159" s="244"/>
    </row>
    <row r="160" spans="2:17" ht="13.6" hidden="1" customHeight="1">
      <c r="B160" s="244"/>
      <c r="C160" s="244"/>
      <c r="D160" s="244"/>
      <c r="E160" s="244"/>
      <c r="F160" s="244"/>
      <c r="G160" s="244"/>
      <c r="H160" s="244"/>
      <c r="I160" s="244"/>
      <c r="J160" s="244"/>
      <c r="K160" s="244"/>
      <c r="L160" s="244"/>
      <c r="M160" s="244"/>
      <c r="N160" s="244"/>
      <c r="O160" s="244"/>
      <c r="P160" s="244"/>
      <c r="Q160" s="244"/>
    </row>
    <row r="161" ht="13.6" hidden="1" customHeight="1"/>
    <row r="162" ht="13.6" hidden="1" customHeight="1"/>
    <row r="163" ht="13.6" hidden="1" customHeight="1"/>
    <row r="164" ht="13.6" hidden="1" customHeight="1"/>
    <row r="165" ht="13.6" hidden="1" customHeight="1"/>
    <row r="166" ht="13.6" hidden="1" customHeight="1"/>
    <row r="167" ht="13.6" hidden="1" customHeight="1"/>
    <row r="168" ht="13.6" hidden="1" customHeight="1"/>
    <row r="169" ht="13.6" hidden="1" customHeight="1"/>
    <row r="170" ht="13.6" hidden="1" customHeight="1"/>
    <row r="171" ht="13.6" hidden="1" customHeight="1"/>
    <row r="172" ht="13.6" hidden="1" customHeight="1"/>
    <row r="173" ht="13.6" hidden="1" customHeight="1"/>
    <row r="174" ht="13.6" hidden="1" customHeight="1"/>
    <row r="175" ht="13.6" hidden="1" customHeight="1"/>
    <row r="176" ht="13.6" hidden="1" customHeight="1"/>
    <row r="177" ht="13.6" hidden="1" customHeight="1"/>
    <row r="178" ht="13.6" hidden="1" customHeight="1"/>
    <row r="179" ht="13.6" hidden="1" customHeight="1"/>
    <row r="180" ht="13.6" hidden="1" customHeight="1"/>
    <row r="181" ht="13.6" hidden="1" customHeight="1"/>
    <row r="182" ht="13.6" hidden="1" customHeight="1"/>
    <row r="183" ht="13.6" hidden="1" customHeight="1"/>
    <row r="184" ht="13.6" hidden="1" customHeight="1"/>
    <row r="185" ht="13.6" hidden="1" customHeight="1"/>
    <row r="186" ht="13.6" hidden="1" customHeight="1"/>
    <row r="187" ht="13.6" hidden="1" customHeight="1"/>
    <row r="188" ht="13.6" hidden="1" customHeight="1"/>
    <row r="189" ht="13.6" hidden="1" customHeight="1"/>
    <row r="190" ht="13.6" hidden="1" customHeight="1"/>
    <row r="191" ht="13.6"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6"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6"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
      <c r="S2" s="241"/>
      <c r="AH2" s="241"/>
    </row>
    <row r="3" spans="2:34" ht="12.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2.9"/>
    <row r="5" spans="2:34" ht="12.9"/>
    <row r="6" spans="2:34" ht="12.9"/>
    <row r="7" spans="2:34" ht="12.9"/>
    <row r="8" spans="2:34" ht="12.9"/>
    <row r="9" spans="2:34" ht="12.9">
      <c r="AH9" s="241"/>
    </row>
    <row r="10" spans="2:34" ht="12.9"/>
    <row r="11" spans="2:34" ht="12.9"/>
    <row r="12" spans="2:34" ht="12.9"/>
    <row r="13" spans="2:34" ht="12.9"/>
    <row r="14" spans="2:34" ht="12.9"/>
    <row r="15" spans="2:34" ht="12.9"/>
    <row r="16" spans="2:34" ht="12.9"/>
    <row r="17" spans="12:34" ht="12.9">
      <c r="AH17" s="241"/>
    </row>
    <row r="18" spans="12:34" ht="12.9"/>
    <row r="19" spans="12:34" ht="12.9"/>
    <row r="20" spans="12:34" ht="12.9">
      <c r="AH20" s="241"/>
    </row>
    <row r="21" spans="12:34" ht="12.9">
      <c r="AH21" s="241"/>
    </row>
    <row r="22" spans="12:34" ht="12.9"/>
    <row r="23" spans="12:34" ht="12.9"/>
    <row r="24" spans="12:34" ht="12.9">
      <c r="Q24" s="241"/>
    </row>
    <row r="25" spans="12:34" ht="12.9"/>
    <row r="26" spans="12:34" ht="12.9"/>
    <row r="27" spans="12:34" ht="12.9"/>
    <row r="28" spans="12:34" ht="12.9">
      <c r="O28" s="241"/>
      <c r="T28" s="241"/>
      <c r="AH28" s="241"/>
    </row>
    <row r="29" spans="12:34" ht="12.9"/>
    <row r="30" spans="12:34" ht="12.9"/>
    <row r="31" spans="12:34" ht="12.9">
      <c r="Q31" s="241"/>
    </row>
    <row r="32" spans="12:34" ht="12.9">
      <c r="L32" s="241"/>
    </row>
    <row r="33" spans="2:34" ht="12.9">
      <c r="C33" s="241"/>
      <c r="E33" s="241"/>
      <c r="G33" s="241"/>
      <c r="I33" s="241"/>
      <c r="X33" s="241"/>
    </row>
    <row r="34" spans="2:34" ht="12.9">
      <c r="B34" s="241"/>
      <c r="P34" s="241"/>
      <c r="R34" s="241"/>
      <c r="T34" s="241"/>
    </row>
    <row r="35" spans="2:34" ht="12.9">
      <c r="D35" s="241"/>
      <c r="W35" s="241"/>
      <c r="AC35" s="241"/>
      <c r="AD35" s="241"/>
      <c r="AE35" s="241"/>
      <c r="AF35" s="241"/>
      <c r="AG35" s="241"/>
      <c r="AH35" s="241"/>
    </row>
    <row r="36" spans="2:34" ht="12.9">
      <c r="H36" s="241"/>
      <c r="J36" s="241"/>
      <c r="K36" s="241"/>
      <c r="M36" s="241"/>
      <c r="Y36" s="241"/>
      <c r="Z36" s="241"/>
      <c r="AA36" s="241"/>
      <c r="AB36" s="241"/>
      <c r="AC36" s="241"/>
      <c r="AD36" s="241"/>
      <c r="AE36" s="241"/>
      <c r="AF36" s="241"/>
      <c r="AG36" s="241"/>
      <c r="AH36" s="241"/>
    </row>
    <row r="37" spans="2:34" ht="12.9">
      <c r="AH37" s="241"/>
    </row>
    <row r="38" spans="2:34" ht="12.9">
      <c r="AG38" s="241"/>
      <c r="AH38" s="241"/>
    </row>
    <row r="39" spans="2:34" ht="12.9"/>
    <row r="40" spans="2:34" ht="12.9">
      <c r="X40" s="241"/>
    </row>
    <row r="41" spans="2:34" ht="12.9">
      <c r="R41" s="241"/>
    </row>
    <row r="42" spans="2:34" ht="12.9">
      <c r="W42" s="241"/>
    </row>
    <row r="43" spans="2:34" ht="12.9">
      <c r="Y43" s="241"/>
      <c r="Z43" s="241"/>
      <c r="AA43" s="241"/>
      <c r="AB43" s="241"/>
      <c r="AC43" s="241"/>
      <c r="AD43" s="241"/>
      <c r="AE43" s="241"/>
      <c r="AF43" s="241"/>
      <c r="AG43" s="241"/>
      <c r="AH43" s="241"/>
    </row>
    <row r="44" spans="2:34" ht="12.9">
      <c r="AH44" s="241"/>
    </row>
    <row r="45" spans="2:34" ht="12.9">
      <c r="X45" s="241"/>
    </row>
    <row r="46" spans="2:34" ht="12.9"/>
    <row r="47" spans="2:34" ht="12.9"/>
    <row r="48" spans="2:34" ht="12.9">
      <c r="W48" s="241"/>
      <c r="Y48" s="241"/>
      <c r="Z48" s="241"/>
      <c r="AA48" s="241"/>
      <c r="AB48" s="241"/>
      <c r="AC48" s="241"/>
      <c r="AD48" s="241"/>
      <c r="AE48" s="241"/>
      <c r="AF48" s="241"/>
      <c r="AG48" s="241"/>
      <c r="AH48" s="241"/>
    </row>
    <row r="49" spans="28:34" ht="12.9"/>
    <row r="50" spans="28:34" ht="12.9">
      <c r="AE50" s="241"/>
      <c r="AF50" s="241"/>
      <c r="AG50" s="241"/>
      <c r="AH50" s="241"/>
    </row>
    <row r="51" spans="28:34" ht="12.9">
      <c r="AC51" s="241"/>
      <c r="AD51" s="241"/>
      <c r="AE51" s="241"/>
      <c r="AF51" s="241"/>
      <c r="AG51" s="241"/>
      <c r="AH51" s="241"/>
    </row>
    <row r="52" spans="28:34" ht="12.9"/>
    <row r="53" spans="28:34" ht="12.9">
      <c r="AF53" s="241"/>
      <c r="AG53" s="241"/>
      <c r="AH53" s="241"/>
    </row>
    <row r="54" spans="28:34" ht="12.9">
      <c r="AH54" s="241"/>
    </row>
    <row r="55" spans="28:34" ht="12.9"/>
    <row r="56" spans="28:34" ht="12.9">
      <c r="AB56" s="241"/>
      <c r="AC56" s="241"/>
      <c r="AD56" s="241"/>
      <c r="AE56" s="241"/>
      <c r="AF56" s="241"/>
      <c r="AG56" s="241"/>
      <c r="AH56" s="241"/>
    </row>
    <row r="57" spans="28:34" ht="12.9">
      <c r="AH57" s="241"/>
    </row>
    <row r="58" spans="28:34" ht="12.9">
      <c r="AH58" s="241"/>
    </row>
    <row r="59" spans="28:34" ht="12.9"/>
    <row r="60" spans="28:34" ht="12.9"/>
    <row r="61" spans="28:34" ht="12.9"/>
    <row r="62" spans="28:34" ht="12.9"/>
    <row r="63" spans="28:34" ht="12.9">
      <c r="AH63" s="241"/>
    </row>
    <row r="64" spans="28:34" ht="12.9">
      <c r="AG64" s="241"/>
      <c r="AH64" s="241"/>
    </row>
    <row r="65" spans="28:34" ht="12.9"/>
    <row r="66" spans="28:34" ht="12.9"/>
    <row r="67" spans="28:34" ht="12.9"/>
    <row r="68" spans="28:34" ht="12.9">
      <c r="AB68" s="241"/>
      <c r="AC68" s="241"/>
      <c r="AD68" s="241"/>
      <c r="AE68" s="241"/>
      <c r="AF68" s="241"/>
      <c r="AG68" s="241"/>
      <c r="AH68" s="241"/>
    </row>
    <row r="69" spans="28:34" ht="12.9">
      <c r="AF69" s="241"/>
      <c r="AG69" s="241"/>
      <c r="AH69" s="241"/>
    </row>
    <row r="70" spans="28:34" ht="12.9"/>
    <row r="71" spans="28:34" ht="12.9"/>
    <row r="72" spans="28:34" ht="12.9"/>
    <row r="73" spans="28:34" ht="12.9"/>
    <row r="74" spans="28:34" ht="12.9"/>
    <row r="75" spans="28:34" ht="12.9">
      <c r="AH75" s="241"/>
    </row>
    <row r="76" spans="28:34" ht="12.9">
      <c r="AF76" s="241"/>
      <c r="AG76" s="241"/>
      <c r="AH76" s="241"/>
    </row>
    <row r="77" spans="28:34" ht="12.9">
      <c r="AG77" s="241"/>
      <c r="AH77" s="241"/>
    </row>
    <row r="78" spans="28:34" ht="12.9"/>
    <row r="79" spans="28:34" ht="12.9"/>
    <row r="80" spans="28:34" ht="12.9"/>
    <row r="81" spans="25:34" ht="12.9"/>
    <row r="82" spans="25:34" ht="12.9">
      <c r="Y82" s="241"/>
    </row>
    <row r="83" spans="25:34" ht="12.9">
      <c r="Y83" s="241"/>
      <c r="Z83" s="241"/>
      <c r="AA83" s="241"/>
      <c r="AB83" s="241"/>
      <c r="AC83" s="241"/>
      <c r="AD83" s="241"/>
      <c r="AE83" s="241"/>
      <c r="AF83" s="241"/>
      <c r="AG83" s="241"/>
      <c r="AH83" s="241"/>
    </row>
    <row r="84" spans="25:34" ht="12.9"/>
    <row r="85" spans="25:34" ht="12.9"/>
    <row r="86" spans="25:34" ht="12.9"/>
    <row r="87" spans="25:34" ht="12.9"/>
    <row r="88" spans="25:34" ht="12.9">
      <c r="AH88" s="241"/>
    </row>
    <row r="89" spans="25:34" ht="12.9"/>
    <row r="90" spans="25:34" ht="12.9"/>
    <row r="91" spans="25:34" ht="12.9"/>
    <row r="92" spans="25:34" ht="13.6" customHeight="1"/>
    <row r="93" spans="25:34" ht="13.6" customHeight="1"/>
    <row r="94" spans="25:34" ht="13.6" customHeight="1">
      <c r="AF94" s="241"/>
      <c r="AG94" s="241"/>
      <c r="AH94" s="241"/>
    </row>
    <row r="95" spans="25:34" ht="13.6" customHeight="1">
      <c r="AH95" s="241"/>
    </row>
    <row r="96" spans="25:34" ht="13.6" customHeight="1"/>
    <row r="97" spans="33:34" ht="13.6" customHeight="1"/>
    <row r="98" spans="33:34" ht="13.6" customHeight="1"/>
    <row r="99" spans="33:34" ht="13.6" customHeight="1"/>
    <row r="100" spans="33:34" ht="13.6" customHeight="1"/>
    <row r="101" spans="33:34" ht="13.6" customHeight="1">
      <c r="AH101" s="241"/>
    </row>
    <row r="102" spans="33:34" ht="13.6" customHeight="1"/>
    <row r="103" spans="33:34" ht="13.6" customHeight="1"/>
    <row r="104" spans="33:34" ht="13.6" customHeight="1">
      <c r="AG104" s="241"/>
      <c r="AH104" s="241"/>
    </row>
    <row r="105" spans="33:34" ht="13.6" customHeight="1"/>
    <row r="106" spans="33:34" ht="13.6" customHeight="1"/>
    <row r="107" spans="33:34" ht="13.6" customHeight="1"/>
    <row r="108" spans="33:34" ht="13.6" customHeight="1"/>
    <row r="109" spans="33:34" ht="13.6" customHeight="1"/>
    <row r="110" spans="33:34" ht="13.6" customHeight="1"/>
    <row r="111" spans="33:34" ht="13.6" customHeight="1"/>
    <row r="112" spans="33:34" ht="13.6" customHeight="1"/>
    <row r="113" spans="34:34" ht="13.6" customHeight="1"/>
    <row r="114" spans="34:34" ht="13.6" customHeight="1"/>
    <row r="115" spans="34:34" ht="13.6" customHeight="1"/>
    <row r="116" spans="34:34" ht="13.6" customHeight="1">
      <c r="AH116" s="241"/>
    </row>
    <row r="117" spans="34:34" ht="13.6" customHeight="1"/>
    <row r="118" spans="34:34" ht="13.6" customHeight="1"/>
    <row r="119" spans="34:34" ht="13.6" customHeight="1"/>
    <row r="120" spans="34:34" ht="13.6" customHeight="1">
      <c r="AH120" s="241"/>
    </row>
    <row r="121" spans="34:34" ht="13.6" customHeight="1">
      <c r="AH121" s="241"/>
    </row>
    <row r="122" spans="34:34" ht="13.6" customHeight="1"/>
    <row r="123" spans="34:34" ht="13.6" customHeight="1"/>
    <row r="124" spans="34:34" ht="13.6" customHeight="1"/>
    <row r="125" spans="34:34" ht="13.6" customHeight="1"/>
    <row r="126" spans="34:34" ht="13.6" hidden="1" customHeight="1"/>
    <row r="127" spans="34:34" ht="13.6" hidden="1" customHeight="1"/>
    <row r="128" spans="34:34" ht="13.6" hidden="1" customHeight="1"/>
    <row r="129" ht="13.6" hidden="1" customHeight="1"/>
    <row r="130" ht="13.6" hidden="1" customHeight="1"/>
    <row r="131" ht="13.6" hidden="1" customHeight="1"/>
    <row r="132" ht="13.6" hidden="1" customHeight="1"/>
    <row r="133" ht="13.6" hidden="1" customHeight="1"/>
    <row r="134" ht="13.6" hidden="1" customHeight="1"/>
    <row r="135" ht="13.6"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6"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6"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
      <c r="S2" s="241"/>
      <c r="AH2" s="241"/>
    </row>
    <row r="3" spans="2:34" ht="12.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2.9"/>
    <row r="5" spans="2:34" ht="12.9"/>
    <row r="6" spans="2:34" ht="12.9"/>
    <row r="7" spans="2:34" ht="12.9"/>
    <row r="8" spans="2:34" ht="12.9"/>
    <row r="9" spans="2:34" ht="12.9">
      <c r="AH9" s="241"/>
    </row>
    <row r="10" spans="2:34" ht="12.9"/>
    <row r="11" spans="2:34" ht="12.9"/>
    <row r="12" spans="2:34" ht="12.9"/>
    <row r="13" spans="2:34" ht="12.9"/>
    <row r="14" spans="2:34" ht="12.9"/>
    <row r="15" spans="2:34" ht="12.9"/>
    <row r="16" spans="2:34" ht="12.9"/>
    <row r="17" spans="12:34" ht="12.9">
      <c r="AH17" s="241"/>
    </row>
    <row r="18" spans="12:34" ht="12.9"/>
    <row r="19" spans="12:34" ht="12.9"/>
    <row r="20" spans="12:34" ht="12.9">
      <c r="AH20" s="241"/>
    </row>
    <row r="21" spans="12:34" ht="12.9">
      <c r="AH21" s="241"/>
    </row>
    <row r="22" spans="12:34" ht="12.9"/>
    <row r="23" spans="12:34" ht="12.9"/>
    <row r="24" spans="12:34" ht="12.9">
      <c r="Q24" s="241"/>
    </row>
    <row r="25" spans="12:34" ht="12.9"/>
    <row r="26" spans="12:34" ht="12.9"/>
    <row r="27" spans="12:34" ht="12.9"/>
    <row r="28" spans="12:34" ht="12.9">
      <c r="O28" s="241"/>
      <c r="T28" s="241"/>
      <c r="AH28" s="241"/>
    </row>
    <row r="29" spans="12:34" ht="12.9"/>
    <row r="30" spans="12:34" ht="12.9"/>
    <row r="31" spans="12:34" ht="12.9">
      <c r="Q31" s="241"/>
    </row>
    <row r="32" spans="12:34" ht="12.9">
      <c r="L32" s="241"/>
    </row>
    <row r="33" spans="2:34" ht="12.9">
      <c r="C33" s="241"/>
      <c r="E33" s="241"/>
      <c r="G33" s="241"/>
      <c r="I33" s="241"/>
      <c r="X33" s="241"/>
    </row>
    <row r="34" spans="2:34" ht="12.9">
      <c r="B34" s="241"/>
      <c r="P34" s="241"/>
      <c r="R34" s="241"/>
      <c r="T34" s="241"/>
    </row>
    <row r="35" spans="2:34" ht="12.9">
      <c r="D35" s="241"/>
      <c r="W35" s="241"/>
      <c r="AC35" s="241"/>
      <c r="AD35" s="241"/>
      <c r="AE35" s="241"/>
      <c r="AF35" s="241"/>
      <c r="AG35" s="241"/>
      <c r="AH35" s="241"/>
    </row>
    <row r="36" spans="2:34" ht="12.9">
      <c r="H36" s="241"/>
      <c r="J36" s="241"/>
      <c r="K36" s="241"/>
      <c r="M36" s="241"/>
      <c r="Y36" s="241"/>
      <c r="Z36" s="241"/>
      <c r="AA36" s="241"/>
      <c r="AB36" s="241"/>
      <c r="AC36" s="241"/>
      <c r="AD36" s="241"/>
      <c r="AE36" s="241"/>
      <c r="AF36" s="241"/>
      <c r="AG36" s="241"/>
      <c r="AH36" s="241"/>
    </row>
    <row r="37" spans="2:34" ht="12.9">
      <c r="AH37" s="241"/>
    </row>
    <row r="38" spans="2:34" ht="12.9">
      <c r="AG38" s="241"/>
      <c r="AH38" s="241"/>
    </row>
    <row r="39" spans="2:34" ht="12.9"/>
    <row r="40" spans="2:34" ht="12.9">
      <c r="X40" s="241"/>
    </row>
    <row r="41" spans="2:34" ht="12.9">
      <c r="R41" s="241"/>
    </row>
    <row r="42" spans="2:34" ht="12.9">
      <c r="W42" s="241"/>
    </row>
    <row r="43" spans="2:34" ht="12.9">
      <c r="Y43" s="241"/>
      <c r="Z43" s="241"/>
      <c r="AA43" s="241"/>
      <c r="AB43" s="241"/>
      <c r="AC43" s="241"/>
      <c r="AD43" s="241"/>
      <c r="AE43" s="241"/>
      <c r="AF43" s="241"/>
      <c r="AG43" s="241"/>
      <c r="AH43" s="241"/>
    </row>
    <row r="44" spans="2:34" ht="12.9">
      <c r="AH44" s="241"/>
    </row>
    <row r="45" spans="2:34" ht="12.9">
      <c r="X45" s="241"/>
    </row>
    <row r="46" spans="2:34" ht="12.9"/>
    <row r="47" spans="2:34" ht="12.9"/>
    <row r="48" spans="2:34" ht="12.9">
      <c r="W48" s="241"/>
      <c r="Y48" s="241"/>
      <c r="Z48" s="241"/>
      <c r="AA48" s="241"/>
      <c r="AB48" s="241"/>
      <c r="AC48" s="241"/>
      <c r="AD48" s="241"/>
      <c r="AE48" s="241"/>
      <c r="AF48" s="241"/>
      <c r="AG48" s="241"/>
      <c r="AH48" s="241"/>
    </row>
    <row r="49" spans="28:34" ht="12.9"/>
    <row r="50" spans="28:34" ht="12.9">
      <c r="AE50" s="241"/>
      <c r="AF50" s="241"/>
      <c r="AG50" s="241"/>
      <c r="AH50" s="241"/>
    </row>
    <row r="51" spans="28:34" ht="12.9">
      <c r="AC51" s="241"/>
      <c r="AD51" s="241"/>
      <c r="AE51" s="241"/>
      <c r="AF51" s="241"/>
      <c r="AG51" s="241"/>
      <c r="AH51" s="241"/>
    </row>
    <row r="52" spans="28:34" ht="12.9"/>
    <row r="53" spans="28:34" ht="12.9">
      <c r="AF53" s="241"/>
      <c r="AG53" s="241"/>
      <c r="AH53" s="241"/>
    </row>
    <row r="54" spans="28:34" ht="12.9">
      <c r="AH54" s="241"/>
    </row>
    <row r="55" spans="28:34" ht="12.9"/>
    <row r="56" spans="28:34" ht="12.9">
      <c r="AB56" s="241"/>
      <c r="AC56" s="241"/>
      <c r="AD56" s="241"/>
      <c r="AE56" s="241"/>
      <c r="AF56" s="241"/>
      <c r="AG56" s="241"/>
      <c r="AH56" s="241"/>
    </row>
    <row r="57" spans="28:34" ht="12.9">
      <c r="AH57" s="241"/>
    </row>
    <row r="58" spans="28:34" ht="12.9">
      <c r="AH58" s="241"/>
    </row>
    <row r="59" spans="28:34" ht="12.9">
      <c r="AG59" s="241"/>
      <c r="AH59" s="241"/>
    </row>
    <row r="60" spans="28:34" ht="12.9"/>
    <row r="61" spans="28:34" ht="12.9"/>
    <row r="62" spans="28:34" ht="12.9"/>
    <row r="63" spans="28:34" ht="12.9">
      <c r="AH63" s="241"/>
    </row>
    <row r="64" spans="28:34" ht="12.9">
      <c r="AG64" s="241"/>
      <c r="AH64" s="241"/>
    </row>
    <row r="65" spans="28:34" ht="12.9"/>
    <row r="66" spans="28:34" ht="12.9"/>
    <row r="67" spans="28:34" ht="12.9"/>
    <row r="68" spans="28:34" ht="12.9">
      <c r="AB68" s="241"/>
      <c r="AC68" s="241"/>
      <c r="AD68" s="241"/>
      <c r="AE68" s="241"/>
      <c r="AF68" s="241"/>
      <c r="AG68" s="241"/>
      <c r="AH68" s="241"/>
    </row>
    <row r="69" spans="28:34" ht="12.9">
      <c r="AF69" s="241"/>
      <c r="AG69" s="241"/>
      <c r="AH69" s="241"/>
    </row>
    <row r="70" spans="28:34" ht="12.9"/>
    <row r="71" spans="28:34" ht="12.9"/>
    <row r="72" spans="28:34" ht="12.9"/>
    <row r="73" spans="28:34" ht="12.9"/>
    <row r="74" spans="28:34" ht="12.9"/>
    <row r="75" spans="28:34" ht="12.9">
      <c r="AH75" s="241"/>
    </row>
    <row r="76" spans="28:34" ht="12.9">
      <c r="AF76" s="241"/>
      <c r="AG76" s="241"/>
      <c r="AH76" s="241"/>
    </row>
    <row r="77" spans="28:34" ht="12.9">
      <c r="AG77" s="241"/>
      <c r="AH77" s="241"/>
    </row>
    <row r="78" spans="28:34" ht="12.9"/>
    <row r="79" spans="28:34" ht="12.9"/>
    <row r="80" spans="28:34" ht="12.9"/>
    <row r="81" spans="25:34" ht="12.9"/>
    <row r="82" spans="25:34" ht="12.9">
      <c r="Y82" s="241"/>
    </row>
    <row r="83" spans="25:34" ht="12.9">
      <c r="Y83" s="241"/>
      <c r="Z83" s="241"/>
      <c r="AA83" s="241"/>
      <c r="AB83" s="241"/>
      <c r="AC83" s="241"/>
      <c r="AD83" s="241"/>
      <c r="AE83" s="241"/>
      <c r="AF83" s="241"/>
      <c r="AG83" s="241"/>
      <c r="AH83" s="241"/>
    </row>
    <row r="84" spans="25:34" ht="12.9"/>
    <row r="85" spans="25:34" ht="12.9"/>
    <row r="86" spans="25:34" ht="12.9"/>
    <row r="87" spans="25:34" ht="12.9"/>
    <row r="88" spans="25:34" ht="12.9">
      <c r="AH88" s="241"/>
    </row>
    <row r="89" spans="25:34" ht="12.9"/>
    <row r="90" spans="25:34" ht="12.9"/>
    <row r="91" spans="25:34" ht="12.9"/>
    <row r="92" spans="25:34" ht="13.6" customHeight="1"/>
    <row r="93" spans="25:34" ht="13.6" customHeight="1"/>
    <row r="94" spans="25:34" ht="13.6" customHeight="1">
      <c r="AF94" s="241"/>
      <c r="AG94" s="241"/>
      <c r="AH94" s="241"/>
    </row>
    <row r="95" spans="25:34" ht="13.6" customHeight="1">
      <c r="AH95" s="241"/>
    </row>
    <row r="96" spans="25:34" ht="13.6" customHeight="1"/>
    <row r="97" spans="33:34" ht="13.6" customHeight="1"/>
    <row r="98" spans="33:34" ht="13.6" customHeight="1"/>
    <row r="99" spans="33:34" ht="13.6" customHeight="1"/>
    <row r="100" spans="33:34" ht="13.6" customHeight="1"/>
    <row r="101" spans="33:34" ht="13.6" customHeight="1">
      <c r="AH101" s="241"/>
    </row>
    <row r="102" spans="33:34" ht="13.6" customHeight="1"/>
    <row r="103" spans="33:34" ht="13.6" customHeight="1"/>
    <row r="104" spans="33:34" ht="13.6" customHeight="1">
      <c r="AG104" s="241"/>
      <c r="AH104" s="241"/>
    </row>
    <row r="105" spans="33:34" ht="13.6" customHeight="1"/>
    <row r="106" spans="33:34" ht="13.6" customHeight="1"/>
    <row r="107" spans="33:34" ht="13.6" customHeight="1"/>
    <row r="108" spans="33:34" ht="13.6" customHeight="1"/>
    <row r="109" spans="33:34" ht="13.6" customHeight="1"/>
    <row r="110" spans="33:34" ht="13.6" customHeight="1"/>
    <row r="111" spans="33:34" ht="13.6" customHeight="1"/>
    <row r="112" spans="33:34" ht="13.6" customHeight="1"/>
    <row r="113" spans="34:34" ht="13.6" customHeight="1"/>
    <row r="114" spans="34:34" ht="13.6" customHeight="1"/>
    <row r="115" spans="34:34" ht="13.6" customHeight="1"/>
    <row r="116" spans="34:34" ht="13.6" customHeight="1">
      <c r="AH116" s="241"/>
    </row>
    <row r="117" spans="34:34" ht="13.6" customHeight="1"/>
    <row r="118" spans="34:34" ht="13.6" customHeight="1"/>
    <row r="119" spans="34:34" ht="13.6" customHeight="1"/>
    <row r="120" spans="34:34" ht="13.6" customHeight="1">
      <c r="AH120" s="241"/>
    </row>
    <row r="121" spans="34:34" ht="13.6" customHeight="1">
      <c r="AH121" s="241"/>
    </row>
    <row r="122" spans="34:34" ht="13.6" customHeight="1"/>
    <row r="123" spans="34:34" ht="13.6" customHeight="1"/>
    <row r="124" spans="34:34" ht="13.6" customHeight="1"/>
    <row r="125" spans="34:34" ht="13.6" customHeight="1"/>
    <row r="126" spans="34:34" ht="13.6" hidden="1" customHeight="1"/>
    <row r="127" spans="34:34" ht="13.6" hidden="1" customHeight="1"/>
    <row r="128" spans="34:34" ht="13.6" hidden="1" customHeight="1"/>
    <row r="129" ht="13.6" hidden="1" customHeight="1"/>
    <row r="130" ht="13.6" hidden="1" customHeight="1"/>
    <row r="131" ht="13.6" hidden="1" customHeight="1"/>
    <row r="132" ht="13.6" hidden="1" customHeight="1"/>
    <row r="133" ht="13.6" hidden="1" customHeight="1"/>
    <row r="134" ht="13.6" hidden="1" customHeight="1"/>
    <row r="135" ht="13.6"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2.9"/>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235211</v>
      </c>
      <c r="E3" s="116"/>
      <c r="F3" s="117">
        <v>146140</v>
      </c>
      <c r="G3" s="118"/>
      <c r="H3" s="119"/>
    </row>
    <row r="4" spans="1:8">
      <c r="A4" s="120"/>
      <c r="B4" s="121"/>
      <c r="C4" s="122"/>
      <c r="D4" s="123">
        <v>101048</v>
      </c>
      <c r="E4" s="124"/>
      <c r="F4" s="125">
        <v>75451</v>
      </c>
      <c r="G4" s="126"/>
      <c r="H4" s="127"/>
    </row>
    <row r="5" spans="1:8">
      <c r="A5" s="108" t="s">
        <v>510</v>
      </c>
      <c r="B5" s="113"/>
      <c r="C5" s="114"/>
      <c r="D5" s="115">
        <v>341705</v>
      </c>
      <c r="E5" s="116"/>
      <c r="F5" s="117">
        <v>146641</v>
      </c>
      <c r="G5" s="118"/>
      <c r="H5" s="119"/>
    </row>
    <row r="6" spans="1:8">
      <c r="A6" s="120"/>
      <c r="B6" s="121"/>
      <c r="C6" s="122"/>
      <c r="D6" s="123">
        <v>99134</v>
      </c>
      <c r="E6" s="124"/>
      <c r="F6" s="125">
        <v>68142</v>
      </c>
      <c r="G6" s="126"/>
      <c r="H6" s="127"/>
    </row>
    <row r="7" spans="1:8">
      <c r="A7" s="108" t="s">
        <v>511</v>
      </c>
      <c r="B7" s="113"/>
      <c r="C7" s="114"/>
      <c r="D7" s="115">
        <v>418389</v>
      </c>
      <c r="E7" s="116"/>
      <c r="F7" s="117">
        <v>174587</v>
      </c>
      <c r="G7" s="118"/>
      <c r="H7" s="119"/>
    </row>
    <row r="8" spans="1:8">
      <c r="A8" s="120"/>
      <c r="B8" s="121"/>
      <c r="C8" s="122"/>
      <c r="D8" s="123">
        <v>208377</v>
      </c>
      <c r="E8" s="124"/>
      <c r="F8" s="125">
        <v>79695</v>
      </c>
      <c r="G8" s="126"/>
      <c r="H8" s="127"/>
    </row>
    <row r="9" spans="1:8">
      <c r="A9" s="108" t="s">
        <v>512</v>
      </c>
      <c r="B9" s="113"/>
      <c r="C9" s="114"/>
      <c r="D9" s="115">
        <v>385034</v>
      </c>
      <c r="E9" s="116"/>
      <c r="F9" s="117">
        <v>175675</v>
      </c>
      <c r="G9" s="118"/>
      <c r="H9" s="119"/>
    </row>
    <row r="10" spans="1:8">
      <c r="A10" s="120"/>
      <c r="B10" s="121"/>
      <c r="C10" s="122"/>
      <c r="D10" s="123">
        <v>222733</v>
      </c>
      <c r="E10" s="124"/>
      <c r="F10" s="125">
        <v>87698</v>
      </c>
      <c r="G10" s="126"/>
      <c r="H10" s="127"/>
    </row>
    <row r="11" spans="1:8">
      <c r="A11" s="108" t="s">
        <v>513</v>
      </c>
      <c r="B11" s="113"/>
      <c r="C11" s="114"/>
      <c r="D11" s="115">
        <v>297351</v>
      </c>
      <c r="E11" s="116"/>
      <c r="F11" s="117">
        <v>162193</v>
      </c>
      <c r="G11" s="118"/>
      <c r="H11" s="119"/>
    </row>
    <row r="12" spans="1:8">
      <c r="A12" s="120"/>
      <c r="B12" s="121"/>
      <c r="C12" s="128"/>
      <c r="D12" s="123">
        <v>102400</v>
      </c>
      <c r="E12" s="124"/>
      <c r="F12" s="125">
        <v>79985</v>
      </c>
      <c r="G12" s="126"/>
      <c r="H12" s="127"/>
    </row>
    <row r="13" spans="1:8">
      <c r="A13" s="108"/>
      <c r="B13" s="113"/>
      <c r="C13" s="129"/>
      <c r="D13" s="130">
        <v>335538</v>
      </c>
      <c r="E13" s="131"/>
      <c r="F13" s="132">
        <v>161047</v>
      </c>
      <c r="G13" s="133"/>
      <c r="H13" s="119"/>
    </row>
    <row r="14" spans="1:8">
      <c r="A14" s="120"/>
      <c r="B14" s="121"/>
      <c r="C14" s="122"/>
      <c r="D14" s="123">
        <v>146738</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2.76</v>
      </c>
      <c r="C19" s="134">
        <f>ROUND(VALUE(SUBSTITUTE(実質収支比率等に係る経年分析!G$48,"▲","-")),2)</f>
        <v>1.71</v>
      </c>
      <c r="D19" s="134">
        <f>ROUND(VALUE(SUBSTITUTE(実質収支比率等に係る経年分析!H$48,"▲","-")),2)</f>
        <v>3.46</v>
      </c>
      <c r="E19" s="134">
        <f>ROUND(VALUE(SUBSTITUTE(実質収支比率等に係る経年分析!I$48,"▲","-")),2)</f>
        <v>3.56</v>
      </c>
      <c r="F19" s="134">
        <f>ROUND(VALUE(SUBSTITUTE(実質収支比率等に係る経年分析!J$48,"▲","-")),2)</f>
        <v>2.02</v>
      </c>
    </row>
    <row r="20" spans="1:11">
      <c r="A20" s="134" t="s">
        <v>42</v>
      </c>
      <c r="B20" s="134">
        <f>ROUND(VALUE(SUBSTITUTE(実質収支比率等に係る経年分析!F$47,"▲","-")),2)</f>
        <v>46.35</v>
      </c>
      <c r="C20" s="134">
        <f>ROUND(VALUE(SUBSTITUTE(実質収支比率等に係る経年分析!G$47,"▲","-")),2)</f>
        <v>58.49</v>
      </c>
      <c r="D20" s="134">
        <f>ROUND(VALUE(SUBSTITUTE(実質収支比率等に係る経年分析!H$47,"▲","-")),2)</f>
        <v>43.19</v>
      </c>
      <c r="E20" s="134">
        <f>ROUND(VALUE(SUBSTITUTE(実質収支比率等に係る経年分析!I$47,"▲","-")),2)</f>
        <v>50.03</v>
      </c>
      <c r="F20" s="134">
        <f>ROUND(VALUE(SUBSTITUTE(実質収支比率等に係る経年分析!J$47,"▲","-")),2)</f>
        <v>49.18</v>
      </c>
    </row>
    <row r="21" spans="1:11">
      <c r="A21" s="134" t="s">
        <v>43</v>
      </c>
      <c r="B21" s="134">
        <f>IF(ISNUMBER(VALUE(SUBSTITUTE(実質収支比率等に係る経年分析!F$49,"▲","-"))),ROUND(VALUE(SUBSTITUTE(実質収支比率等に係る経年分析!F$49,"▲","-")),2),NA())</f>
        <v>10.69</v>
      </c>
      <c r="C21" s="134">
        <f>IF(ISNUMBER(VALUE(SUBSTITUTE(実質収支比率等に係る経年分析!G$49,"▲","-"))),ROUND(VALUE(SUBSTITUTE(実質収支比率等に係る経年分析!G$49,"▲","-")),2),NA())</f>
        <v>11.78</v>
      </c>
      <c r="D21" s="134">
        <f>IF(ISNUMBER(VALUE(SUBSTITUTE(実質収支比率等に係る経年分析!H$49,"▲","-"))),ROUND(VALUE(SUBSTITUTE(実質収支比率等に係る経年分析!H$49,"▲","-")),2),NA())</f>
        <v>-15.74</v>
      </c>
      <c r="E21" s="134">
        <f>IF(ISNUMBER(VALUE(SUBSTITUTE(実質収支比率等に係る経年分析!I$49,"▲","-"))),ROUND(VALUE(SUBSTITUTE(実質収支比率等に係る経年分析!I$49,"▲","-")),2),NA())</f>
        <v>4.6399999999999997</v>
      </c>
      <c r="F21" s="134">
        <f>IF(ISNUMBER(VALUE(SUBSTITUTE(実質収支比率等に係る経年分析!J$49,"▲","-"))),ROUND(VALUE(SUBSTITUTE(実質収支比率等に係る経年分析!J$49,"▲","-")),2),NA())</f>
        <v>-3.28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足寄都市計画足寄市街地区土地区画整理事業特別会計</v>
      </c>
      <c r="B29" s="135">
        <f>IF(ROUND(VALUE(SUBSTITUTE(連結実質赤字比率に係る赤字・黒字の構成分析!F$41,"▲", "-")), 2) &lt; 0, ABS(ROUND(VALUE(SUBSTITUTE(連結実質赤字比率に係る赤字・黒字の構成分析!F$41,"▲", "-")), 2)), NA())</f>
        <v>0.06</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0.06</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0.06</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0.06</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3.53</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4.9800000000000004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1016</v>
      </c>
      <c r="E42" s="136"/>
      <c r="F42" s="136"/>
      <c r="G42" s="136">
        <f>'実質公債費比率（分子）の構造'!L$52</f>
        <v>983</v>
      </c>
      <c r="H42" s="136"/>
      <c r="I42" s="136"/>
      <c r="J42" s="136">
        <f>'実質公債費比率（分子）の構造'!M$52</f>
        <v>927</v>
      </c>
      <c r="K42" s="136"/>
      <c r="L42" s="136"/>
      <c r="M42" s="136">
        <f>'実質公債費比率（分子）の構造'!N$52</f>
        <v>980</v>
      </c>
      <c r="N42" s="136"/>
      <c r="O42" s="136"/>
      <c r="P42" s="136">
        <f>'実質公債費比率（分子）の構造'!O$52</f>
        <v>967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v>
      </c>
      <c r="C44" s="136"/>
      <c r="D44" s="136"/>
      <c r="E44" s="136">
        <f>'実質公債費比率（分子）の構造'!L$50</f>
        <v>13</v>
      </c>
      <c r="F44" s="136"/>
      <c r="G44" s="136"/>
      <c r="H44" s="136">
        <f>'実質公債費比率（分子）の構造'!M$50</f>
        <v>11</v>
      </c>
      <c r="I44" s="136"/>
      <c r="J44" s="136"/>
      <c r="K44" s="136">
        <f>'実質公債費比率（分子）の構造'!N$50</f>
        <v>4</v>
      </c>
      <c r="L44" s="136"/>
      <c r="M44" s="136"/>
      <c r="N44" s="136">
        <f>'実質公債費比率（分子）の構造'!O$50</f>
        <v>6</v>
      </c>
      <c r="O44" s="136"/>
      <c r="P44" s="136"/>
    </row>
    <row r="45" spans="1:16">
      <c r="A45" s="136" t="s">
        <v>53</v>
      </c>
      <c r="B45" s="136">
        <f>'実質公債費比率（分子）の構造'!K$49</f>
        <v>85</v>
      </c>
      <c r="C45" s="136"/>
      <c r="D45" s="136"/>
      <c r="E45" s="136">
        <f>'実質公債費比率（分子）の構造'!L$49</f>
        <v>85</v>
      </c>
      <c r="F45" s="136"/>
      <c r="G45" s="136"/>
      <c r="H45" s="136">
        <f>'実質公債費比率（分子）の構造'!M$49</f>
        <v>85</v>
      </c>
      <c r="I45" s="136"/>
      <c r="J45" s="136"/>
      <c r="K45" s="136">
        <f>'実質公債費比率（分子）の構造'!N$49</f>
        <v>85</v>
      </c>
      <c r="L45" s="136"/>
      <c r="M45" s="136"/>
      <c r="N45" s="136">
        <f>'実質公債費比率（分子）の構造'!O$49</f>
        <v>85</v>
      </c>
      <c r="O45" s="136"/>
      <c r="P45" s="136"/>
    </row>
    <row r="46" spans="1:16">
      <c r="A46" s="136" t="s">
        <v>54</v>
      </c>
      <c r="B46" s="136">
        <f>'実質公債費比率（分子）の構造'!K$48</f>
        <v>318</v>
      </c>
      <c r="C46" s="136"/>
      <c r="D46" s="136"/>
      <c r="E46" s="136">
        <f>'実質公債費比率（分子）の構造'!L$48</f>
        <v>304</v>
      </c>
      <c r="F46" s="136"/>
      <c r="G46" s="136"/>
      <c r="H46" s="136">
        <f>'実質公債費比率（分子）の構造'!M$48</f>
        <v>237</v>
      </c>
      <c r="I46" s="136"/>
      <c r="J46" s="136"/>
      <c r="K46" s="136">
        <f>'実質公債費比率（分子）の構造'!N$48</f>
        <v>203</v>
      </c>
      <c r="L46" s="136"/>
      <c r="M46" s="136"/>
      <c r="N46" s="136">
        <f>'実質公債費比率（分子）の構造'!O$48</f>
        <v>198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1231</v>
      </c>
      <c r="C49" s="136"/>
      <c r="D49" s="136"/>
      <c r="E49" s="136">
        <f>'実質公債費比率（分子）の構造'!L$45</f>
        <v>1154</v>
      </c>
      <c r="F49" s="136"/>
      <c r="G49" s="136"/>
      <c r="H49" s="136">
        <f>'実質公債費比率（分子）の構造'!M$45</f>
        <v>1072</v>
      </c>
      <c r="I49" s="136"/>
      <c r="J49" s="136"/>
      <c r="K49" s="136">
        <f>'実質公債費比率（分子）の構造'!N$45</f>
        <v>1052</v>
      </c>
      <c r="L49" s="136"/>
      <c r="M49" s="136"/>
      <c r="N49" s="136">
        <f>'実質公債費比率（分子）の構造'!O$45</f>
        <v>1076</v>
      </c>
      <c r="O49" s="136"/>
      <c r="P49" s="136"/>
    </row>
    <row r="50" spans="1:16">
      <c r="A50" s="136" t="s">
        <v>58</v>
      </c>
      <c r="B50" s="136" t="e">
        <f>NA()</f>
        <v>#N/A</v>
      </c>
      <c r="C50" s="136">
        <f>IF(ISNUMBER('実質公債費比率（分子）の構造'!K$53),'実質公債費比率（分子）の構造'!K$53,NA())</f>
        <v>639</v>
      </c>
      <c r="D50" s="136" t="e">
        <f>NA()</f>
        <v>#N/A</v>
      </c>
      <c r="E50" s="136" t="e">
        <f>NA()</f>
        <v>#N/A</v>
      </c>
      <c r="F50" s="136">
        <f>IF(ISNUMBER('実質公債費比率（分子）の構造'!L$53),'実質公債費比率（分子）の構造'!L$53,NA())</f>
        <v>573</v>
      </c>
      <c r="G50" s="136" t="e">
        <f>NA()</f>
        <v>#N/A</v>
      </c>
      <c r="H50" s="136" t="e">
        <f>NA()</f>
        <v>#N/A</v>
      </c>
      <c r="I50" s="136">
        <f>IF(ISNUMBER('実質公債費比率（分子）の構造'!M$53),'実質公債費比率（分子）の構造'!M$53,NA())</f>
        <v>478</v>
      </c>
      <c r="J50" s="136" t="e">
        <f>NA()</f>
        <v>#N/A</v>
      </c>
      <c r="K50" s="136" t="e">
        <f>NA()</f>
        <v>#N/A</v>
      </c>
      <c r="L50" s="136">
        <f>IF(ISNUMBER('実質公債費比率（分子）の構造'!N$53),'実質公債費比率（分子）の構造'!N$53,NA())</f>
        <v>364</v>
      </c>
      <c r="M50" s="136" t="e">
        <f>NA()</f>
        <v>#N/A</v>
      </c>
      <c r="N50" s="136" t="e">
        <f>NA()</f>
        <v>#N/A</v>
      </c>
      <c r="O50" s="136">
        <f>IF(ISNUMBER('実質公債費比率（分子）の構造'!O$53),'実質公債費比率（分子）の構造'!O$53,NA())</f>
        <v>398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8087</v>
      </c>
      <c r="E56" s="135"/>
      <c r="F56" s="135"/>
      <c r="G56" s="135">
        <f>'将来負担比率（分子）の構造'!J$51</f>
        <v>8440</v>
      </c>
      <c r="H56" s="135"/>
      <c r="I56" s="135"/>
      <c r="J56" s="135">
        <f>'将来負担比率（分子）の構造'!K$51</f>
        <v>8660</v>
      </c>
      <c r="K56" s="135"/>
      <c r="L56" s="135"/>
      <c r="M56" s="135">
        <f>'将来負担比率（分子）の構造'!L$51</f>
        <v>9078</v>
      </c>
      <c r="N56" s="135"/>
      <c r="O56" s="135"/>
      <c r="P56" s="135">
        <f>'将来負担比率（分子）の構造'!M$51</f>
        <v>9113</v>
      </c>
    </row>
    <row r="57" spans="1:16">
      <c r="A57" s="135" t="s">
        <v>34</v>
      </c>
      <c r="B57" s="135"/>
      <c r="C57" s="135"/>
      <c r="D57" s="135">
        <f>'将来負担比率（分子）の構造'!I$50</f>
        <v>1067</v>
      </c>
      <c r="E57" s="135"/>
      <c r="F57" s="135"/>
      <c r="G57" s="135">
        <f>'将来負担比率（分子）の構造'!J$50</f>
        <v>925</v>
      </c>
      <c r="H57" s="135"/>
      <c r="I57" s="135"/>
      <c r="J57" s="135">
        <f>'将来負担比率（分子）の構造'!K$50</f>
        <v>754</v>
      </c>
      <c r="K57" s="135"/>
      <c r="L57" s="135"/>
      <c r="M57" s="135">
        <f>'将来負担比率（分子）の構造'!L$50</f>
        <v>749</v>
      </c>
      <c r="N57" s="135"/>
      <c r="O57" s="135"/>
      <c r="P57" s="135">
        <f>'将来負担比率（分子）の構造'!M$50</f>
        <v>639</v>
      </c>
    </row>
    <row r="58" spans="1:16">
      <c r="A58" s="135" t="s">
        <v>33</v>
      </c>
      <c r="B58" s="135"/>
      <c r="C58" s="135"/>
      <c r="D58" s="135">
        <f>'将来負担比率（分子）の構造'!I$49</f>
        <v>5318</v>
      </c>
      <c r="E58" s="135"/>
      <c r="F58" s="135"/>
      <c r="G58" s="135">
        <f>'将来負担比率（分子）の構造'!J$49</f>
        <v>6124</v>
      </c>
      <c r="H58" s="135"/>
      <c r="I58" s="135"/>
      <c r="J58" s="135">
        <f>'将来負担比率（分子）の構造'!K$49</f>
        <v>5798</v>
      </c>
      <c r="K58" s="135"/>
      <c r="L58" s="135"/>
      <c r="M58" s="135">
        <f>'将来負担比率（分子）の構造'!L$49</f>
        <v>6059</v>
      </c>
      <c r="N58" s="135"/>
      <c r="O58" s="135"/>
      <c r="P58" s="135">
        <f>'将来負担比率（分子）の構造'!M$49</f>
        <v>6738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1993</v>
      </c>
      <c r="C62" s="135"/>
      <c r="D62" s="135"/>
      <c r="E62" s="135">
        <f>'将来負担比率（分子）の構造'!J$45</f>
        <v>1960</v>
      </c>
      <c r="F62" s="135"/>
      <c r="G62" s="135"/>
      <c r="H62" s="135">
        <f>'将来負担比率（分子）の構造'!K$45</f>
        <v>1894</v>
      </c>
      <c r="I62" s="135"/>
      <c r="J62" s="135"/>
      <c r="K62" s="135">
        <f>'将来負担比率（分子）の構造'!L$45</f>
        <v>1725</v>
      </c>
      <c r="L62" s="135"/>
      <c r="M62" s="135"/>
      <c r="N62" s="135">
        <f>'将来負担比率（分子）の構造'!M$45</f>
        <v>1611</v>
      </c>
      <c r="O62" s="135"/>
      <c r="P62" s="135"/>
    </row>
    <row r="63" spans="1:16">
      <c r="A63" s="135" t="s">
        <v>27</v>
      </c>
      <c r="B63" s="135">
        <f>'将来負担比率（分子）の構造'!I$44</f>
        <v>546</v>
      </c>
      <c r="C63" s="135"/>
      <c r="D63" s="135"/>
      <c r="E63" s="135">
        <f>'将来負担比率（分子）の構造'!J$44</f>
        <v>469</v>
      </c>
      <c r="F63" s="135"/>
      <c r="G63" s="135"/>
      <c r="H63" s="135">
        <f>'将来負担比率（分子）の構造'!K$44</f>
        <v>392</v>
      </c>
      <c r="I63" s="135"/>
      <c r="J63" s="135"/>
      <c r="K63" s="135">
        <f>'将来負担比率（分子）の構造'!L$44</f>
        <v>313</v>
      </c>
      <c r="L63" s="135"/>
      <c r="M63" s="135"/>
      <c r="N63" s="135">
        <f>'将来負担比率（分子）の構造'!M$44</f>
        <v>233</v>
      </c>
      <c r="O63" s="135"/>
      <c r="P63" s="135"/>
    </row>
    <row r="64" spans="1:16">
      <c r="A64" s="135" t="s">
        <v>26</v>
      </c>
      <c r="B64" s="135">
        <f>'将来負担比率（分子）の構造'!I$43</f>
        <v>2678</v>
      </c>
      <c r="C64" s="135"/>
      <c r="D64" s="135"/>
      <c r="E64" s="135">
        <f>'将来負担比率（分子）の構造'!J$43</f>
        <v>2646</v>
      </c>
      <c r="F64" s="135"/>
      <c r="G64" s="135"/>
      <c r="H64" s="135">
        <f>'将来負担比率（分子）の構造'!K$43</f>
        <v>2552</v>
      </c>
      <c r="I64" s="135"/>
      <c r="J64" s="135"/>
      <c r="K64" s="135">
        <f>'将来負担比率（分子）の構造'!L$43</f>
        <v>2479</v>
      </c>
      <c r="L64" s="135"/>
      <c r="M64" s="135"/>
      <c r="N64" s="135">
        <f>'将来負担比率（分子）の構造'!M$43</f>
        <v>2386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9795</v>
      </c>
      <c r="C66" s="135"/>
      <c r="D66" s="135"/>
      <c r="E66" s="135">
        <f>'将来負担比率（分子）の構造'!J$41</f>
        <v>10124</v>
      </c>
      <c r="F66" s="135"/>
      <c r="G66" s="135"/>
      <c r="H66" s="135">
        <f>'将来負担比率（分子）の構造'!K$41</f>
        <v>10383</v>
      </c>
      <c r="I66" s="135"/>
      <c r="J66" s="135"/>
      <c r="K66" s="135">
        <f>'将来負担比率（分子）の構造'!L$41</f>
        <v>11001</v>
      </c>
      <c r="L66" s="135"/>
      <c r="M66" s="135"/>
      <c r="N66" s="135">
        <f>'将来負担比率（分子）の構造'!M$41</f>
        <v>11136</v>
      </c>
      <c r="O66" s="135"/>
      <c r="P66" s="135"/>
    </row>
    <row r="67" spans="1:16">
      <c r="A67" s="135" t="s">
        <v>62</v>
      </c>
      <c r="B67" s="135" t="e">
        <f>NA()</f>
        <v>#N/A</v>
      </c>
      <c r="C67" s="135">
        <f>IF(ISNUMBER('将来負担比率（分子）の構造'!I$52), IF('将来負担比率（分子）の構造'!I$52 &lt; 0, 0, '将来負担比率（分子）の構造'!I$52), NA())</f>
        <v>561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10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2017-02-15T15:03:29Z</dcterms:created>
  <dcterms:modified xsi:type="dcterms:W3CDTF">2017-04-21T07:40:57Z</dcterms:modified>
  <cp:category/>
</cp:coreProperties>
</file>