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5961" yWindow="-14" windowWidth="26002" windowHeight="1165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45621"/>
</workbook>
</file>

<file path=xl/calcChain.xml><?xml version="1.0" encoding="utf-8"?>
<calcChain xmlns="http://schemas.openxmlformats.org/spreadsheetml/2006/main">
  <c r="AU88" i="11" l="1"/>
  <c r="AF88" i="11"/>
  <c r="AP88" i="11"/>
  <c r="AU63" i="11"/>
  <c r="AP63" i="11"/>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C37" i="9"/>
  <c r="CO36" i="9"/>
  <c r="BE36" i="9"/>
  <c r="AM36" i="9"/>
  <c r="C36" i="9"/>
  <c r="CO35" i="9"/>
  <c r="C35" i="9"/>
  <c r="CO34" i="9"/>
  <c r="BW34" i="9"/>
  <c r="BW35" i="9" s="1"/>
  <c r="BW36" i="9" s="1"/>
  <c r="BW37" i="9" s="1"/>
  <c r="BW38" i="9" s="1"/>
  <c r="C34" i="9"/>
  <c r="U34" i="9" s="1"/>
  <c r="U35" i="9" l="1"/>
  <c r="U36" i="9" s="1"/>
  <c r="U37"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<sst xmlns="http://schemas.openxmlformats.org/spreadsheetml/2006/main" count="1049" uniqueCount="561">
  <si>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</si>
  <si>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</si>
  <si>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</si>
  <si>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</si>
  <si>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</si>
  <si>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</si>
  <si>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</si>
  <si>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</si>
  <si>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</si>
  <si>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</si>
  <si>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</si>
  <si>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</si>
  <si>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</si>
  <si>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</si>
  <si>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</si>
  <si>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</si>
  <si>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</si>
  <si>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</si>
  <si>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</si>
  <si>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</si>
  <si>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</si>
  <si>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</si>
  <si>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</si>
  <si>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</si>
  <si>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</si>
  <si>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</si>
  <si>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</si>
  <si>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</si>
  <si>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</si>
  <si>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</si>
  <si>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</si>
  <si>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</si>
  <si>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</si>
  <si>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</si>
  <si>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</si>
  <si>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</si>
  <si>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</si>
  <si>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</si>
  <si>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</si>
  <si>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</si>
  <si>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</si>
  <si>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</si>
  <si>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</si>
  <si>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</si>
  <si>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</si>
  <si>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</si>
  <si>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</si>
  <si>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</si>
  <si>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</si>
  <si>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</si>
  <si>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</si>
  <si>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</si>
  <si>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</si>
  <si>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</si>
  <si>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</si>
  <si>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</si>
  <si>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</si>
  <si>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</si>
  <si>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</si>
  <si>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</si>
  <si>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</si>
  <si>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</si>
  <si>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</si>
  <si>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</si>
  <si>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</si>
  <si>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</si>
  <si>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</si>
  <si>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</si>
  <si>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</si>
  <si>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</si>
  <si>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</si>
  <si>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</si>
  <si>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</si>
  <si>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</si>
  <si>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</si>
  <si>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</si>
  <si>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</si>
  <si>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</si>
  <si>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</si>
  <si>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</si>
  <si>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</si>
  <si>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</si>
  <si>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</si>
  <si>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足寄町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</si>
  <si>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</si>
  <si>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</si>
  <si>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</si>
  <si>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</si>
  <si>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</si>
  <si>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</si>
  <si>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</si>
  <si>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</si>
  <si>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</si>
  <si>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</si>
  <si>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</si>
  <si>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</si>
  <si>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</si>
  <si>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</si>
  <si>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</si>
  <si>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</si>
  <si>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</si>
  <si>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</si>
  <si>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</si>
  <si>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</si>
  <si>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</si>
  <si>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</si>
  <si>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</si>
  <si>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</si>
  <si>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</si>
  <si>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</si>
  <si>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</si>
  <si>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</si>
  <si>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</si>
  <si>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</si>
  <si>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</si>
  <si>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</si>
  <si>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</si>
  <si>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</si>
  <si>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</si>
  <si>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</si>
  <si>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</si>
  <si>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</si>
  <si>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</si>
  <si>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</si>
  <si>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</si>
  <si>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</si>
  <si>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</si>
  <si>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</si>
  <si>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</si>
  <si>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</si>
  <si>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</si>
  <si>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</si>
  <si>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</si>
  <si>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</si>
  <si>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</si>
  <si>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</si>
  <si>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</si>
  <si>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</si>
  <si>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</si>
  <si>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</si>
  <si>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</si>
  <si>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</si>
  <si>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</si>
  <si>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</si>
  <si>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</si>
  <si>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</si>
  <si>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</si>
  <si>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</si>
  <si>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</si>
  <si>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</si>
  <si>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</si>
  <si>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</si>
  <si>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</si>
  <si>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</si>
  <si>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</si>
  <si>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</si>
  <si>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</si>
  <si>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</si>
  <si>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</si>
  <si>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</si>
  <si>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</si>
  <si>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</si>
  <si>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</si>
  <si>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</si>
  <si>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</si>
  <si>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</si>
  <si>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</si>
  <si>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</si>
  <si>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</si>
  <si>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</si>
  <si>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</si>
  <si>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</si>
  <si>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</si>
  <si>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</si>
  <si>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</si>
  <si>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</si>
  <si>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</si>
  <si>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</si>
  <si>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</si>
  <si>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</si>
  <si>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</si>
  <si>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</si>
  <si>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</si>
  <si>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</si>
  <si>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</si>
  <si>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</si>
  <si>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</si>
  <si>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</si>
  <si>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</si>
  <si>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</si>
  <si>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</si>
  <si>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</si>
  <si>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</si>
  <si>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</si>
  <si>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</si>
  <si>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</si>
  <si>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</si>
  <si>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</si>
  <si>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北海道足寄町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</si>
  <si>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</si>
  <si>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</si>
  <si>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</si>
  <si>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</si>
  <si>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</si>
  <si>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</si>
  <si>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</si>
  <si>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</si>
  <si>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</si>
  <si>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</si>
  <si>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</si>
  <si>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</si>
  <si>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</si>
  <si>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</si>
  <si>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</si>
  <si>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</si>
  <si>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</si>
  <si>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</si>
  <si>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</si>
  <si>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</si>
  <si>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</si>
  <si>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</si>
  <si>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</si>
  <si>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</si>
  <si>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</si>
  <si>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</si>
  <si>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</si>
  <si>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</si>
  <si>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</si>
  <si>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</si>
  <si>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</si>
  <si>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</si>
  <si>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</si>
  <si>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</si>
  <si>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</si>
  <si>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</si>
  <si>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</si>
  <si>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</si>
  <si>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</si>
  <si>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</si>
  <si>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</si>
  <si>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</si>
  <si>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</si>
  <si>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</si>
  <si>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</si>
  <si>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</si>
  <si>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</si>
  <si>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</si>
  <si>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</si>
  <si>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</si>
  <si>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</si>
  <si>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</si>
  <si>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</si>
  <si>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</si>
  <si>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</si>
  <si>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</si>
  <si>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</si>
  <si>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</si>
  <si>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</si>
  <si>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</si>
  <si>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</si>
  <si>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</si>
  <si>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</si>
  <si>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</si>
  <si>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</si>
  <si>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</si>
  <si>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</si>
  <si>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</si>
  <si>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</si>
  <si>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</si>
  <si>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</si>
  <si>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</si>
  <si>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</si>
  <si>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</si>
  <si>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</si>
  <si>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</si>
  <si>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</si>
  <si>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</si>
  <si>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</si>
  <si>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</si>
  <si>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</si>
  <si>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</si>
  <si>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</si>
  <si>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</si>
  <si>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</si>
  <si>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</si>
  <si>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</si>
  <si>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</si>
  <si>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</si>
  <si>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</si>
  <si>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</si>
  <si>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</si>
  <si>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</si>
  <si>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</si>
  <si>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</si>
  <si>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</si>
  <si>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</si>
  <si>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</si>
  <si>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</si>
  <si>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</si>
  <si>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</si>
  <si>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</si>
  <si>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</si>
  <si>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</si>
  <si>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</si>
  <si>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</si>
  <si>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</si>
  <si>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</si>
  <si>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</si>
  <si>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</si>
  <si>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</si>
  <si>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</si>
  <si>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</si>
  <si>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</si>
  <si>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</si>
  <si>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</si>
  <si>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</si>
  <si>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</si>
  <si>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</si>
  <si>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</si>
  <si>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介護サービス</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</si>
  <si>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</si>
  <si>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</si>
  <si>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</si>
  <si>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</si>
  <si>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</si>
  <si>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</si>
  <si>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</si>
  <si>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</si>
  <si>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</si>
  <si>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</si>
  <si>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</si>
  <si>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</si>
  <si>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</si>
  <si>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</si>
  <si>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</si>
  <si>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</si>
  <si>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</si>
  <si>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</si>
  <si>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</si>
  <si>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</si>
  <si>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</si>
  <si>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</si>
  <si>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</si>
  <si>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</si>
  <si>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</si>
  <si>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</si>
  <si>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</si>
  <si>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北海道足寄町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</si>
  <si>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</si>
  <si>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</si>
  <si>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</si>
  <si>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</si>
  <si>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</si>
  <si>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</si>
  <si>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</si>
  <si>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</si>
  <si>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</si>
  <si>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</si>
  <si>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</si>
  <si>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</si>
  <si>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</si>
  <si>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</si>
  <si>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</si>
  <si>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</si>
  <si>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</si>
  <si>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</si>
  <si>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</si>
  <si>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</si>
  <si>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足寄都市計画足寄市街地区土地区画整理事業特別会計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</si>
  <si>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</si>
  <si>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</si>
  <si>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</si>
  <si>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</si>
  <si>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</si>
  <si>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</si>
  <si>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</si>
  <si>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</si>
  <si>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</si>
  <si>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</si>
  <si>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</si>
  <si>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</si>
  <si>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</si>
  <si>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</si>
  <si>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</si>
  <si>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</si>
  <si>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介護サービス事業特別会計</t>
    <phoneticPr fontId="5"/>
  </si>
  <si>
    <t>上水道事業会計</t>
    <phoneticPr fontId="5"/>
  </si>
  <si>
    <t>法適用企業</t>
    <phoneticPr fontId="5"/>
  </si>
  <si>
    <t>国民健康保険病院事業会計</t>
    <phoneticPr fontId="5"/>
  </si>
  <si>
    <t>簡易水道特別会計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</si>
  <si>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</si>
  <si>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</si>
  <si>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</si>
  <si>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</si>
  <si>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</si>
  <si>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</si>
  <si>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</si>
  <si>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</si>
  <si>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</si>
  <si>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</si>
  <si>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</si>
  <si>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</si>
  <si>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</si>
  <si>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</si>
  <si>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</si>
  <si>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</si>
  <si>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</si>
  <si>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</si>
  <si>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</si>
  <si>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</si>
  <si>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</si>
  <si>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</si>
  <si>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</si>
  <si>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</si>
  <si>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</si>
  <si>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</si>
  <si>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</si>
  <si>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</si>
  <si>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</si>
  <si>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</si>
  <si>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</si>
  <si>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</si>
  <si>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</si>
  <si>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</si>
  <si>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</si>
  <si>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</si>
  <si>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</si>
  <si>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</si>
  <si>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</si>
  <si>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</si>
  <si>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</si>
  <si>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</si>
  <si>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</si>
  <si>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</si>
  <si>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</si>
  <si>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</si>
  <si>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</si>
  <si>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</si>
  <si>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</si>
  <si>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</si>
  <si>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</si>
  <si>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</si>
  <si>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</si>
  <si>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</si>
  <si>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</si>
  <si>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</si>
  <si>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</si>
  <si>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</si>
  <si>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</si>
  <si>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</si>
  <si>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</si>
  <si>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</si>
  <si>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</si>
  <si>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</si>
  <si>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</si>
  <si>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</si>
  <si>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</si>
  <si>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</si>
  <si>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</si>
  <si>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</si>
  <si>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</si>
  <si>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</si>
  <si>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</si>
  <si>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</si>
  <si>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</si>
  <si>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</si>
  <si>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</si>
  <si>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</si>
  <si>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</si>
  <si>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</si>
  <si>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</si>
  <si>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</si>
  <si>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</si>
  <si>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</si>
  <si>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</si>
  <si>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</si>
  <si>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</si>
  <si>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</si>
  <si>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</si>
  <si>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</si>
  <si>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</si>
  <si>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</si>
  <si>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</si>
  <si>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</si>
  <si>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</si>
  <si>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</si>
  <si>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</si>
  <si>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</si>
  <si>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</si>
  <si>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</si>
  <si>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</si>
  <si>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</si>
  <si>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</si>
  <si>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</si>
  <si>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</si>
  <si>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</si>
  <si>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</si>
  <si>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</si>
  <si>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</si>
  <si>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</si>
  <si>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</si>
  <si>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</si>
  <si>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</si>
  <si>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</si>
  <si>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</si>
  <si>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</si>
  <si>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</si>
  <si>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</si>
  <si>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</si>
  <si>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</si>
  <si>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</si>
  <si>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</si>
  <si>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</si>
  <si>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</si>
  <si>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</si>
  <si>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</si>
  <si>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</si>
  <si>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</si>
  <si>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</si>
  <si>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</si>
  <si>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</si>
  <si>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</si>
  <si>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</si>
  <si>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</si>
  <si>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</si>
  <si>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</si>
  <si>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</si>
  <si>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15.74</t>
  </si>
  <si>
    <t>▲ 3.28</t>
  </si>
  <si>
    <t>国民健康保険病院事業会計</t>
  </si>
  <si>
    <t>一般会計</t>
  </si>
  <si>
    <t>上水道事業会計</t>
  </si>
  <si>
    <t>国民健康保険事業特別会計</t>
  </si>
  <si>
    <t>介護保険特別会計</t>
  </si>
  <si>
    <t>後期高齢者医療特別会計</t>
  </si>
  <si>
    <t>公共下水道事業特別会計</t>
  </si>
  <si>
    <t>簡易水道特別会計</t>
  </si>
  <si>
    <t>その他会計（赤字）</t>
  </si>
  <si>
    <t>▲ 0.06</t>
  </si>
  <si>
    <t>その他会計（黒字）</t>
  </si>
  <si>
    <t>-</t>
    <phoneticPr fontId="2"/>
  </si>
  <si>
    <t>-</t>
    <phoneticPr fontId="2"/>
  </si>
  <si>
    <t>-</t>
    <phoneticPr fontId="2"/>
  </si>
  <si>
    <t>とかち広域消防事務組合</t>
    <rPh sb="3" eb="5">
      <t>コウイキ</t>
    </rPh>
    <rPh sb="5" eb="7">
      <t>ショウボウ</t>
    </rPh>
    <rPh sb="7" eb="9">
      <t>ジム</t>
    </rPh>
    <rPh sb="9" eb="11">
      <t>クミアイ</t>
    </rPh>
    <phoneticPr fontId="1"/>
  </si>
  <si>
    <t>十勝環境複合事務組合（一般会計）</t>
    <rPh sb="0" eb="2">
      <t>トカチ</t>
    </rPh>
    <rPh sb="2" eb="4">
      <t>カンキョウ</t>
    </rPh>
    <rPh sb="4" eb="6">
      <t>フクゴウ</t>
    </rPh>
    <rPh sb="6" eb="8">
      <t>ジム</t>
    </rPh>
    <rPh sb="8" eb="10">
      <t>クミアイ</t>
    </rPh>
    <rPh sb="11" eb="13">
      <t>イッパン</t>
    </rPh>
    <rPh sb="13" eb="15">
      <t>カイケイ</t>
    </rPh>
    <phoneticPr fontId="1"/>
  </si>
  <si>
    <t>十勝環境複合事務組合（余熱利用事業会計）</t>
    <rPh sb="0" eb="2">
      <t>トカチ</t>
    </rPh>
    <rPh sb="2" eb="4">
      <t>カンキョウ</t>
    </rPh>
    <rPh sb="4" eb="6">
      <t>フクゴウ</t>
    </rPh>
    <rPh sb="6" eb="8">
      <t>ジム</t>
    </rPh>
    <rPh sb="8" eb="10">
      <t>クミアイ</t>
    </rPh>
    <rPh sb="11" eb="13">
      <t>ヨネツ</t>
    </rPh>
    <rPh sb="13" eb="15">
      <t>リヨウ</t>
    </rPh>
    <rPh sb="15" eb="17">
      <t>ジギョウ</t>
    </rPh>
    <rPh sb="17" eb="19">
      <t>カイケイ</t>
    </rPh>
    <phoneticPr fontId="1"/>
  </si>
  <si>
    <t>池北三町行政事務組合</t>
    <rPh sb="0" eb="10">
      <t>チホク</t>
    </rPh>
    <phoneticPr fontId="1"/>
  </si>
  <si>
    <t>法非適用</t>
    <rPh sb="0" eb="2">
      <t>ホウヒ</t>
    </rPh>
    <rPh sb="2" eb="4">
      <t>テキヨウ</t>
    </rPh>
    <phoneticPr fontId="1"/>
  </si>
  <si>
    <t>十勝圏複合事務組合</t>
    <rPh sb="0" eb="2">
      <t>トカチ</t>
    </rPh>
    <rPh sb="2" eb="3">
      <t>ケン</t>
    </rPh>
    <rPh sb="3" eb="5">
      <t>フクゴウ</t>
    </rPh>
    <rPh sb="5" eb="7">
      <t>ジム</t>
    </rPh>
    <rPh sb="7" eb="9">
      <t>クミアイ</t>
    </rPh>
    <phoneticPr fontId="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</si>
  <si>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</si>
  <si>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</si>
  <si>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</si>
  <si>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</si>
  <si>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</si>
  <si>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</si>
  <si>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</si>
  <si>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</si>
  <si>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</si>
  <si>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</si>
  <si>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</si>
  <si>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xml:space="preserve">・実質公債費比率は類似団体と比較して高いものの、将来負担比率は発生しておらず、両比率とも低下傾向となっている。今後も事業実施の適正化を図り、財政の健全化に努める。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</si>
</sst>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341705</c:v>
                </c:pt>
                <c:pt idx="1">
                  <c:v>418389</c:v>
                </c:pt>
                <c:pt idx="2">
                  <c:v>385034</c:v>
                </c:pt>
                <c:pt idx="3">
                  <c:v>297351</c:v>
                </c:pt>
                <c:pt idx="4">
                  <c:v>255827</c:v>
                </c:pt>
              </c:numCache>
            </c:numRef>
          </c:val>
          <c:smooth val="0"/>
        </c:ser>
        <c:dLbls>
          <c:showLegendKey val="0"/>
          <c:showVal val="0"/>
          <c:showCatName val="0"/>
          <c:showSerName val="0"/>
          <c:showPercent val="0"/>
          <c:showBubbleSize val="0"/>
        </c:dLbls>
        <c:marker val="1"/>
        <c:smooth val="0"/>
        <c:axId val="64310656"/>
        <c:axId val="64349696"/>
      </c:lineChart>
      <c:catAx>
        <c:axId val="643106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4349696"/>
        <c:crosses val="autoZero"/>
        <c:auto val="1"/>
        <c:lblAlgn val="ctr"/>
        <c:lblOffset val="100"/>
        <c:tickLblSkip val="1"/>
        <c:tickMarkSkip val="1"/>
        <c:noMultiLvlLbl val="0"/>
      </c:catAx>
      <c:valAx>
        <c:axId val="64349696"/>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4310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1.71</c:v>
                </c:pt>
                <c:pt idx="1">
                  <c:v>3.46</c:v>
                </c:pt>
                <c:pt idx="2">
                  <c:v>3.56</c:v>
                </c:pt>
                <c:pt idx="3">
                  <c:v>2.02</c:v>
                </c:pt>
                <c:pt idx="4">
                  <c:v>3.95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58.49</c:v>
                </c:pt>
                <c:pt idx="1">
                  <c:v>43.19</c:v>
                </c:pt>
                <c:pt idx="2">
                  <c:v>50.03</c:v>
                </c:pt>
                <c:pt idx="3">
                  <c:v>49.18</c:v>
                </c:pt>
                <c:pt idx="4">
                  <c:v>49.9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53740928"/>
        <c:axId val="253747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11.78</c:v>
                </c:pt>
                <c:pt idx="1">
                  <c:v>-15.74</c:v>
                </c:pt>
                <c:pt idx="2">
                  <c:v>4.6399999999999997</c:v>
                </c:pt>
                <c:pt idx="3">
                  <c:v>-3.28</c:v>
                </c:pt>
                <c:pt idx="4">
                  <c:v>7.0000000000000007E-2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53740928"/>
        <c:axId val="253747200"/>
      </c:lineChart>
      <c:catAx>
        <c:axId val="253740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3747200"/>
        <c:crosses val="autoZero"/>
        <c:auto val="1"/>
        <c:lblAlgn val="ctr"/>
        <c:lblOffset val="100"/>
        <c:tickLblSkip val="1"/>
        <c:tickMarkSkip val="1"/>
        <c:noMultiLvlLbl val="0"/>
      </c:catAx>
      <c:valAx>
        <c:axId val="253747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3740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0.06</c:v>
                </c:pt>
                <c:pt idx="1">
                  <c:v>#N/A</c:v>
                </c:pt>
                <c:pt idx="2">
                  <c:v>0.06</c:v>
                </c:pt>
                <c:pt idx="3">
                  <c:v>#N/A</c:v>
                </c:pt>
                <c:pt idx="4">
                  <c:v>0.06</c:v>
                </c:pt>
                <c:pt idx="5">
                  <c:v>#N/A</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0.44</c:v>
                </c:pt>
                <c:pt idx="4">
                  <c:v>#N/A</c:v>
                </c:pt>
                <c:pt idx="5">
                  <c:v>0.16</c:v>
                </c:pt>
                <c:pt idx="6">
                  <c:v>#N/A</c:v>
                </c:pt>
                <c:pt idx="7">
                  <c:v>0.57999999999999996</c:v>
                </c:pt>
                <c:pt idx="8">
                  <c:v>#N/A</c:v>
                </c:pt>
                <c:pt idx="9">
                  <c:v>0.35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0.21</c:v>
                </c:pt>
                <c:pt idx="2">
                  <c:v>#N/A</c:v>
                </c:pt>
                <c:pt idx="3">
                  <c:v>0.68</c:v>
                </c:pt>
                <c:pt idx="4">
                  <c:v>#N/A</c:v>
                </c:pt>
                <c:pt idx="5">
                  <c:v>0.1</c:v>
                </c:pt>
                <c:pt idx="6">
                  <c:v>#N/A</c:v>
                </c:pt>
                <c:pt idx="7">
                  <c:v>0.18</c:v>
                </c:pt>
                <c:pt idx="8">
                  <c:v>#N/A</c:v>
                </c:pt>
                <c:pt idx="9">
                  <c:v>1.03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3.45</c:v>
                </c:pt>
                <c:pt idx="2">
                  <c:v>#N/A</c:v>
                </c:pt>
                <c:pt idx="3">
                  <c:v>3.8</c:v>
                </c:pt>
                <c:pt idx="4">
                  <c:v>#N/A</c:v>
                </c:pt>
                <c:pt idx="5">
                  <c:v>3.97</c:v>
                </c:pt>
                <c:pt idx="6">
                  <c:v>#N/A</c:v>
                </c:pt>
                <c:pt idx="7">
                  <c:v>3.53</c:v>
                </c:pt>
                <c:pt idx="8">
                  <c:v>#N/A</c:v>
                </c:pt>
                <c:pt idx="9">
                  <c:v>3.64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1.76</c:v>
                </c:pt>
                <c:pt idx="2">
                  <c:v>#N/A</c:v>
                </c:pt>
                <c:pt idx="3">
                  <c:v>3.52</c:v>
                </c:pt>
                <c:pt idx="4">
                  <c:v>#N/A</c:v>
                </c:pt>
                <c:pt idx="5">
                  <c:v>3.62</c:v>
                </c:pt>
                <c:pt idx="6">
                  <c:v>#N/A</c:v>
                </c:pt>
                <c:pt idx="7">
                  <c:v>2.02</c:v>
                </c:pt>
                <c:pt idx="8">
                  <c:v>#N/A</c:v>
                </c:pt>
                <c:pt idx="9">
                  <c:v>3.94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4.9800000000000004</c:v>
                </c:pt>
                <c:pt idx="2">
                  <c:v>#N/A</c:v>
                </c:pt>
                <c:pt idx="3">
                  <c:v>5.54</c:v>
                </c:pt>
                <c:pt idx="4">
                  <c:v>#N/A</c:v>
                </c:pt>
                <c:pt idx="5">
                  <c:v>5.68</c:v>
                </c:pt>
                <c:pt idx="6">
                  <c:v>#N/A</c:v>
                </c:pt>
                <c:pt idx="7">
                  <c:v>5.96</c:v>
                </c:pt>
                <c:pt idx="8">
                  <c:v>#N/A</c:v>
                </c:pt>
                <c:pt idx="9">
                  <c:v>5.56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53877632"/>
        <c:axId val="253879424"/>
      </c:barChart>
      <c:catAx>
        <c:axId val="253877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3879424"/>
        <c:crosses val="autoZero"/>
        <c:auto val="1"/>
        <c:lblAlgn val="ctr"/>
        <c:lblOffset val="100"/>
        <c:tickLblSkip val="1"/>
        <c:tickMarkSkip val="1"/>
        <c:noMultiLvlLbl val="0"/>
      </c:catAx>
      <c:valAx>
        <c:axId val="253879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3877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983</c:v>
                </c:pt>
                <c:pt idx="5">
                  <c:v>927</c:v>
                </c:pt>
                <c:pt idx="8">
                  <c:v>980</c:v>
                </c:pt>
                <c:pt idx="11">
                  <c:v>967</c:v>
                </c:pt>
                <c:pt idx="14">
                  <c:v>984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13</c:v>
                </c:pt>
                <c:pt idx="3">
                  <c:v>11</c:v>
                </c:pt>
                <c:pt idx="6">
                  <c:v>4</c:v>
                </c:pt>
                <c:pt idx="9">
                  <c:v>6</c:v>
                </c:pt>
                <c:pt idx="12">
                  <c:v>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85</c:v>
                </c:pt>
                <c:pt idx="3">
                  <c:v>85</c:v>
                </c:pt>
                <c:pt idx="6">
                  <c:v>85</c:v>
                </c:pt>
                <c:pt idx="9">
                  <c:v>85</c:v>
                </c:pt>
                <c:pt idx="12">
                  <c:v>62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304</c:v>
                </c:pt>
                <c:pt idx="3">
                  <c:v>237</c:v>
                </c:pt>
                <c:pt idx="6">
                  <c:v>203</c:v>
                </c:pt>
                <c:pt idx="9">
                  <c:v>198</c:v>
                </c:pt>
                <c:pt idx="12">
                  <c:v>216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1154</c:v>
                </c:pt>
                <c:pt idx="3">
                  <c:v>1072</c:v>
                </c:pt>
                <c:pt idx="6">
                  <c:v>1052</c:v>
                </c:pt>
                <c:pt idx="9">
                  <c:v>1076</c:v>
                </c:pt>
                <c:pt idx="12">
                  <c:v>1115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54082048"/>
        <c:axId val="254157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573</c:v>
                </c:pt>
                <c:pt idx="2">
                  <c:v>#N/A</c:v>
                </c:pt>
                <c:pt idx="3">
                  <c:v>#N/A</c:v>
                </c:pt>
                <c:pt idx="4">
                  <c:v>478</c:v>
                </c:pt>
                <c:pt idx="5">
                  <c:v>#N/A</c:v>
                </c:pt>
                <c:pt idx="6">
                  <c:v>#N/A</c:v>
                </c:pt>
                <c:pt idx="7">
                  <c:v>364</c:v>
                </c:pt>
                <c:pt idx="8">
                  <c:v>#N/A</c:v>
                </c:pt>
                <c:pt idx="9">
                  <c:v>#N/A</c:v>
                </c:pt>
                <c:pt idx="10">
                  <c:v>398</c:v>
                </c:pt>
                <c:pt idx="11">
                  <c:v>#N/A</c:v>
                </c:pt>
                <c:pt idx="12">
                  <c:v>#N/A</c:v>
                </c:pt>
                <c:pt idx="13">
                  <c:v>412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54082048"/>
        <c:axId val="254157952"/>
      </c:lineChart>
      <c:catAx>
        <c:axId val="254082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4157952"/>
        <c:crosses val="autoZero"/>
        <c:auto val="1"/>
        <c:lblAlgn val="ctr"/>
        <c:lblOffset val="100"/>
        <c:tickLblSkip val="1"/>
        <c:tickMarkSkip val="1"/>
        <c:noMultiLvlLbl val="0"/>
      </c:catAx>
      <c:valAx>
        <c:axId val="254157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4082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8440</c:v>
                </c:pt>
                <c:pt idx="5">
                  <c:v>8660</c:v>
                </c:pt>
                <c:pt idx="8">
                  <c:v>9078</c:v>
                </c:pt>
                <c:pt idx="11">
                  <c:v>9113</c:v>
                </c:pt>
                <c:pt idx="14">
                  <c:v>9002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925</c:v>
                </c:pt>
                <c:pt idx="5">
                  <c:v>754</c:v>
                </c:pt>
                <c:pt idx="8">
                  <c:v>749</c:v>
                </c:pt>
                <c:pt idx="11">
                  <c:v>639</c:v>
                </c:pt>
                <c:pt idx="14">
                  <c:v>564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6124</c:v>
                </c:pt>
                <c:pt idx="5">
                  <c:v>5798</c:v>
                </c:pt>
                <c:pt idx="8">
                  <c:v>6059</c:v>
                </c:pt>
                <c:pt idx="11">
                  <c:v>6738</c:v>
                </c:pt>
                <c:pt idx="14">
                  <c:v>6698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1960</c:v>
                </c:pt>
                <c:pt idx="3">
                  <c:v>1894</c:v>
                </c:pt>
                <c:pt idx="6">
                  <c:v>1725</c:v>
                </c:pt>
                <c:pt idx="9">
                  <c:v>1611</c:v>
                </c:pt>
                <c:pt idx="12">
                  <c:v>1549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469</c:v>
                </c:pt>
                <c:pt idx="3">
                  <c:v>392</c:v>
                </c:pt>
                <c:pt idx="6">
                  <c:v>313</c:v>
                </c:pt>
                <c:pt idx="9">
                  <c:v>233</c:v>
                </c:pt>
                <c:pt idx="12">
                  <c:v>22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2646</c:v>
                </c:pt>
                <c:pt idx="3">
                  <c:v>2552</c:v>
                </c:pt>
                <c:pt idx="6">
                  <c:v>2479</c:v>
                </c:pt>
                <c:pt idx="9">
                  <c:v>2386</c:v>
                </c:pt>
                <c:pt idx="12">
                  <c:v>2318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10124</c:v>
                </c:pt>
                <c:pt idx="3">
                  <c:v>10383</c:v>
                </c:pt>
                <c:pt idx="6">
                  <c:v>11001</c:v>
                </c:pt>
                <c:pt idx="9">
                  <c:v>11136</c:v>
                </c:pt>
                <c:pt idx="12">
                  <c:v>11093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54293888"/>
        <c:axId val="254296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10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54293888"/>
        <c:axId val="254296064"/>
      </c:lineChart>
      <c:catAx>
        <c:axId val="25429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4296064"/>
        <c:crosses val="autoZero"/>
        <c:auto val="1"/>
        <c:lblAlgn val="ctr"/>
        <c:lblOffset val="100"/>
        <c:tickLblSkip val="1"/>
        <c:tickMarkSkip val="1"/>
        <c:noMultiLvlLbl val="0"/>
      </c:catAx>
      <c:valAx>
        <c:axId val="254296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4293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54548224"/>
        <c:axId val="254566784"/>
      </c:scatterChart>
      <c:valAx>
        <c:axId val="2545482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4566784"/>
        <c:crosses val="autoZero"/>
        <c:crossBetween val="midCat"/>
      </c:valAx>
      <c:valAx>
        <c:axId val="2545667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45482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13.7</c:v>
                </c:pt>
                <c:pt idx="1">
                  <c:v>11.6</c:v>
                </c:pt>
                <c:pt idx="2">
                  <c:v>9.6999999999999993</c:v>
                </c:pt>
                <c:pt idx="3">
                  <c:v>8.6999999999999993</c:v>
                </c:pt>
                <c:pt idx="4">
                  <c:v>8.6</c:v>
                </c:pt>
              </c:numCache>
            </c:numRef>
          </c:xVal>
          <c:yVal>
            <c:numRef>
              <c:f>公会計指標分析・財政指標組合せ分析表!$K$73:$O$73</c:f>
              <c:numCache>
                <c:formatCode>#,##0.0;"▲ "#,##0.0</c:formatCode>
                <c:ptCount val="5"/>
                <c:pt idx="1">
                  <c:v>0.2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3.0004416342622017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340650818100542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8.5</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54601472"/>
        <c:axId val="254706048"/>
      </c:scatterChart>
      <c:valAx>
        <c:axId val="254601472"/>
        <c:scaling>
          <c:orientation val="minMax"/>
          <c:max val="11.9"/>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4706048"/>
        <c:crosses val="autoZero"/>
        <c:crossBetween val="midCat"/>
      </c:valAx>
      <c:valAx>
        <c:axId val="254706048"/>
        <c:scaling>
          <c:orientation val="minMax"/>
          <c:max val="6.6999999999999993"/>
          <c:min val="-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4601472"/>
        <c:crosses val="autoZero"/>
        <c:crossBetween val="midCat"/>
        <c:majorUnit val="0.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北海道足寄町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7,139
7,119
1,408.04
9,262,286
8,929,661
212,037
5,369,807
11,093,440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行政面積が町村で日本一広大であり、人口密度が全国最低ランクであることに加え、人口の減少や全国平均を上回る高齢化率により、指数は０．１</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と類似団体平均を下回っている。</a:t>
          </a:r>
          <a:endParaRPr lang="ja-JP" altLang="ja-JP" sz="1400">
            <a:effectLst/>
          </a:endParaRPr>
        </a:p>
        <a:p>
          <a:r>
            <a:rPr lang="ja-JP" altLang="ja-JP" sz="1100">
              <a:solidFill>
                <a:schemeClr val="dk1"/>
              </a:solidFill>
              <a:effectLst/>
              <a:latin typeface="+mn-lt"/>
              <a:ea typeface="+mn-ea"/>
              <a:cs typeface="+mn-cs"/>
            </a:rPr>
            <a:t>　今後は各種使用料・手数料の見直しを実施するとともに町有財産の適正管理を図り、遊休財産の売却等により歳入の確保に努める。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146957</xdr:rowOff>
    </xdr:from>
    <xdr:to>
      <xdr:col>7</xdr:col>
      <xdr:colOff>152400</xdr:colOff>
      <xdr:row>43</xdr:row>
      <xdr:rowOff>164193</xdr:rowOff>
    </xdr:to>
    <xdr:cxnSp macro="">
      <xdr:nvCxnSpPr>
        <xdr:cNvPr id="69" name="直線コネクタ 68"/>
        <xdr:cNvCxnSpPr/>
      </xdr:nvCxnSpPr>
      <xdr:spPr>
        <a:xfrm flipV="1">
          <a:off x="4114800" y="75193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164193</xdr:rowOff>
    </xdr:from>
    <xdr:to>
      <xdr:col>6</xdr:col>
      <xdr:colOff>0</xdr:colOff>
      <xdr:row>44</xdr:row>
      <xdr:rowOff>9978</xdr:rowOff>
    </xdr:to>
    <xdr:cxnSp macro="">
      <xdr:nvCxnSpPr>
        <xdr:cNvPr id="72" name="直線コネクタ 71"/>
        <xdr:cNvCxnSpPr/>
      </xdr:nvCxnSpPr>
      <xdr:spPr>
        <a:xfrm flipV="1">
          <a:off x="3225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4" name="テキスト ボックス 73"/>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9978</xdr:rowOff>
    </xdr:from>
    <xdr:to>
      <xdr:col>4</xdr:col>
      <xdr:colOff>482600</xdr:colOff>
      <xdr:row>44</xdr:row>
      <xdr:rowOff>9978</xdr:rowOff>
    </xdr:to>
    <xdr:cxnSp macro="">
      <xdr:nvCxnSpPr>
        <xdr:cNvPr id="75" name="直線コネクタ 74"/>
        <xdr:cNvCxnSpPr/>
      </xdr:nvCxnSpPr>
      <xdr:spPr>
        <a:xfrm>
          <a:off x="2336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138992</xdr:rowOff>
    </xdr:from>
    <xdr:ext cx="762000" cy="259045"/>
    <xdr:sp macro="" textlink="">
      <xdr:nvSpPr>
        <xdr:cNvPr id="77" name="テキスト ボックス 76"/>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164193</xdr:rowOff>
    </xdr:from>
    <xdr:to>
      <xdr:col>3</xdr:col>
      <xdr:colOff>279400</xdr:colOff>
      <xdr:row>44</xdr:row>
      <xdr:rowOff>9978</xdr:rowOff>
    </xdr:to>
    <xdr:cxnSp macro="">
      <xdr:nvCxnSpPr>
        <xdr:cNvPr id="78" name="直線コネクタ 77"/>
        <xdr:cNvCxnSpPr/>
      </xdr:nvCxnSpPr>
      <xdr:spPr>
        <a:xfrm>
          <a:off x="1447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82" name="テキスト ボックス 81"/>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96157</xdr:rowOff>
    </xdr:from>
    <xdr:to>
      <xdr:col>7</xdr:col>
      <xdr:colOff>203200</xdr:colOff>
      <xdr:row>44</xdr:row>
      <xdr:rowOff>26307</xdr:rowOff>
    </xdr:to>
    <xdr:sp macro="" textlink="">
      <xdr:nvSpPr>
        <xdr:cNvPr id="88" name="円/楕円 87"/>
        <xdr:cNvSpPr/>
      </xdr:nvSpPr>
      <xdr:spPr>
        <a:xfrm>
          <a:off x="49022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163484</xdr:rowOff>
    </xdr:from>
    <xdr:ext cx="762000" cy="259045"/>
    <xdr:sp macro="" textlink="">
      <xdr:nvSpPr>
        <xdr:cNvPr id="89" name="財政力該当値テキスト"/>
        <xdr:cNvSpPr txBox="1"/>
      </xdr:nvSpPr>
      <xdr:spPr>
        <a:xfrm>
          <a:off x="5041900" y="736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113393</xdr:rowOff>
    </xdr:from>
    <xdr:to>
      <xdr:col>6</xdr:col>
      <xdr:colOff>50800</xdr:colOff>
      <xdr:row>44</xdr:row>
      <xdr:rowOff>43543</xdr:rowOff>
    </xdr:to>
    <xdr:sp macro="" textlink="">
      <xdr:nvSpPr>
        <xdr:cNvPr id="90" name="円/楕円 89"/>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28320</xdr:rowOff>
    </xdr:from>
    <xdr:ext cx="736600" cy="259045"/>
    <xdr:sp macro="" textlink="">
      <xdr:nvSpPr>
        <xdr:cNvPr id="91" name="テキスト ボックス 90"/>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130628</xdr:rowOff>
    </xdr:from>
    <xdr:to>
      <xdr:col>4</xdr:col>
      <xdr:colOff>533400</xdr:colOff>
      <xdr:row>44</xdr:row>
      <xdr:rowOff>60778</xdr:rowOff>
    </xdr:to>
    <xdr:sp macro="" textlink="">
      <xdr:nvSpPr>
        <xdr:cNvPr id="92" name="円/楕円 91"/>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93" name="テキスト ボックス 92"/>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130628</xdr:rowOff>
    </xdr:from>
    <xdr:to>
      <xdr:col>3</xdr:col>
      <xdr:colOff>330200</xdr:colOff>
      <xdr:row>44</xdr:row>
      <xdr:rowOff>60778</xdr:rowOff>
    </xdr:to>
    <xdr:sp macro="" textlink="">
      <xdr:nvSpPr>
        <xdr:cNvPr id="94" name="円/楕円 93"/>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95" name="テキスト ボックス 94"/>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96" name="円/楕円 95"/>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97" name="テキスト ボックス 96"/>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２２年度に地方債の繰上償還（約６億４千万円）を実施し、公債費を減少させるとともに、平成１７年度から平成２２年度まで退職者数の５分の１を新規採用するとの方針のもと、職員給与や手当、議員報酬等の削減を行い、平成１６年度比で約３億４千万円の人件費を削減してきたこと等により類似団体平均を下回ってい</a:t>
          </a:r>
          <a:r>
            <a:rPr lang="ja-JP" altLang="en-US" sz="1100">
              <a:solidFill>
                <a:schemeClr val="dk1"/>
              </a:solidFill>
              <a:effectLst/>
              <a:latin typeface="+mn-lt"/>
              <a:ea typeface="+mn-ea"/>
              <a:cs typeface="+mn-cs"/>
            </a:rPr>
            <a:t>たが、近年の介護施設の開設や子育て施策の充実により、賃金等を含む施設維持の費用が増加しており経常収支比率が悪化してきている</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今後において</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、行財政改革への取組を通じて義務的経費の削減に努める。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51816</xdr:rowOff>
    </xdr:from>
    <xdr:to>
      <xdr:col>7</xdr:col>
      <xdr:colOff>152400</xdr:colOff>
      <xdr:row>62</xdr:row>
      <xdr:rowOff>83058</xdr:rowOff>
    </xdr:to>
    <xdr:cxnSp macro="">
      <xdr:nvCxnSpPr>
        <xdr:cNvPr id="130" name="直線コネクタ 129"/>
        <xdr:cNvCxnSpPr/>
      </xdr:nvCxnSpPr>
      <xdr:spPr>
        <a:xfrm>
          <a:off x="4114800" y="10510266"/>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1"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97790</xdr:rowOff>
    </xdr:from>
    <xdr:to>
      <xdr:col>6</xdr:col>
      <xdr:colOff>0</xdr:colOff>
      <xdr:row>61</xdr:row>
      <xdr:rowOff>51816</xdr:rowOff>
    </xdr:to>
    <xdr:cxnSp macro="">
      <xdr:nvCxnSpPr>
        <xdr:cNvPr id="133" name="直線コネクタ 132"/>
        <xdr:cNvCxnSpPr/>
      </xdr:nvCxnSpPr>
      <xdr:spPr>
        <a:xfrm>
          <a:off x="3225800" y="1038479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70375</xdr:rowOff>
    </xdr:from>
    <xdr:ext cx="736600" cy="259045"/>
    <xdr:sp macro="" textlink="">
      <xdr:nvSpPr>
        <xdr:cNvPr id="135" name="テキスト ボックス 134"/>
        <xdr:cNvSpPr txBox="1"/>
      </xdr:nvSpPr>
      <xdr:spPr>
        <a:xfrm>
          <a:off x="3733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134112</xdr:rowOff>
    </xdr:from>
    <xdr:to>
      <xdr:col>4</xdr:col>
      <xdr:colOff>482600</xdr:colOff>
      <xdr:row>60</xdr:row>
      <xdr:rowOff>97790</xdr:rowOff>
    </xdr:to>
    <xdr:cxnSp macro="">
      <xdr:nvCxnSpPr>
        <xdr:cNvPr id="136" name="直線コネクタ 135"/>
        <xdr:cNvCxnSpPr/>
      </xdr:nvCxnSpPr>
      <xdr:spPr>
        <a:xfrm>
          <a:off x="2336800" y="1024966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133113</xdr:rowOff>
    </xdr:from>
    <xdr:ext cx="762000" cy="259045"/>
    <xdr:sp macro="" textlink="">
      <xdr:nvSpPr>
        <xdr:cNvPr id="138" name="テキスト ボックス 137"/>
        <xdr:cNvSpPr txBox="1"/>
      </xdr:nvSpPr>
      <xdr:spPr>
        <a:xfrm>
          <a:off x="2844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134112</xdr:rowOff>
    </xdr:from>
    <xdr:to>
      <xdr:col>3</xdr:col>
      <xdr:colOff>279400</xdr:colOff>
      <xdr:row>60</xdr:row>
      <xdr:rowOff>20574</xdr:rowOff>
    </xdr:to>
    <xdr:cxnSp macro="">
      <xdr:nvCxnSpPr>
        <xdr:cNvPr id="139" name="直線コネクタ 138"/>
        <xdr:cNvCxnSpPr/>
      </xdr:nvCxnSpPr>
      <xdr:spPr>
        <a:xfrm flipV="1">
          <a:off x="1447800" y="1024966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7637</xdr:rowOff>
    </xdr:from>
    <xdr:ext cx="762000" cy="259045"/>
    <xdr:sp macro="" textlink="">
      <xdr:nvSpPr>
        <xdr:cNvPr id="141" name="テキスト ボックス 140"/>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2811</xdr:rowOff>
    </xdr:from>
    <xdr:ext cx="762000" cy="259045"/>
    <xdr:sp macro="" textlink="">
      <xdr:nvSpPr>
        <xdr:cNvPr id="143" name="テキスト ボックス 142"/>
        <xdr:cNvSpPr txBox="1"/>
      </xdr:nvSpPr>
      <xdr:spPr>
        <a:xfrm>
          <a:off x="1066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32258</xdr:rowOff>
    </xdr:from>
    <xdr:to>
      <xdr:col>7</xdr:col>
      <xdr:colOff>203200</xdr:colOff>
      <xdr:row>62</xdr:row>
      <xdr:rowOff>133858</xdr:rowOff>
    </xdr:to>
    <xdr:sp macro="" textlink="">
      <xdr:nvSpPr>
        <xdr:cNvPr id="149" name="円/楕円 148"/>
        <xdr:cNvSpPr/>
      </xdr:nvSpPr>
      <xdr:spPr>
        <a:xfrm>
          <a:off x="49022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48785</xdr:rowOff>
    </xdr:from>
    <xdr:ext cx="762000" cy="259045"/>
    <xdr:sp macro="" textlink="">
      <xdr:nvSpPr>
        <xdr:cNvPr id="150" name="財政構造の弾力性該当値テキスト"/>
        <xdr:cNvSpPr txBox="1"/>
      </xdr:nvSpPr>
      <xdr:spPr>
        <a:xfrm>
          <a:off x="50419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1016</xdr:rowOff>
    </xdr:from>
    <xdr:to>
      <xdr:col>6</xdr:col>
      <xdr:colOff>50800</xdr:colOff>
      <xdr:row>61</xdr:row>
      <xdr:rowOff>102616</xdr:rowOff>
    </xdr:to>
    <xdr:sp macro="" textlink="">
      <xdr:nvSpPr>
        <xdr:cNvPr id="151" name="円/楕円 150"/>
        <xdr:cNvSpPr/>
      </xdr:nvSpPr>
      <xdr:spPr>
        <a:xfrm>
          <a:off x="4064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112793</xdr:rowOff>
    </xdr:from>
    <xdr:ext cx="736600" cy="259045"/>
    <xdr:sp macro="" textlink="">
      <xdr:nvSpPr>
        <xdr:cNvPr id="152" name="テキスト ボックス 151"/>
        <xdr:cNvSpPr txBox="1"/>
      </xdr:nvSpPr>
      <xdr:spPr>
        <a:xfrm>
          <a:off x="3733800" y="10228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46990</xdr:rowOff>
    </xdr:from>
    <xdr:to>
      <xdr:col>4</xdr:col>
      <xdr:colOff>533400</xdr:colOff>
      <xdr:row>60</xdr:row>
      <xdr:rowOff>148590</xdr:rowOff>
    </xdr:to>
    <xdr:sp macro="" textlink="">
      <xdr:nvSpPr>
        <xdr:cNvPr id="153" name="円/楕円 152"/>
        <xdr:cNvSpPr/>
      </xdr:nvSpPr>
      <xdr:spPr>
        <a:xfrm>
          <a:off x="3175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158767</xdr:rowOff>
    </xdr:from>
    <xdr:ext cx="762000" cy="259045"/>
    <xdr:sp macro="" textlink="">
      <xdr:nvSpPr>
        <xdr:cNvPr id="154" name="テキスト ボックス 153"/>
        <xdr:cNvSpPr txBox="1"/>
      </xdr:nvSpPr>
      <xdr:spPr>
        <a:xfrm>
          <a:off x="2844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83312</xdr:rowOff>
    </xdr:from>
    <xdr:to>
      <xdr:col>3</xdr:col>
      <xdr:colOff>330200</xdr:colOff>
      <xdr:row>60</xdr:row>
      <xdr:rowOff>13462</xdr:rowOff>
    </xdr:to>
    <xdr:sp macro="" textlink="">
      <xdr:nvSpPr>
        <xdr:cNvPr id="155" name="円/楕円 154"/>
        <xdr:cNvSpPr/>
      </xdr:nvSpPr>
      <xdr:spPr>
        <a:xfrm>
          <a:off x="2286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23639</xdr:rowOff>
    </xdr:from>
    <xdr:ext cx="762000" cy="259045"/>
    <xdr:sp macro="" textlink="">
      <xdr:nvSpPr>
        <xdr:cNvPr id="156" name="テキスト ボックス 155"/>
        <xdr:cNvSpPr txBox="1"/>
      </xdr:nvSpPr>
      <xdr:spPr>
        <a:xfrm>
          <a:off x="1955800" y="996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141224</xdr:rowOff>
    </xdr:from>
    <xdr:to>
      <xdr:col>2</xdr:col>
      <xdr:colOff>127000</xdr:colOff>
      <xdr:row>60</xdr:row>
      <xdr:rowOff>71374</xdr:rowOff>
    </xdr:to>
    <xdr:sp macro="" textlink="">
      <xdr:nvSpPr>
        <xdr:cNvPr id="157" name="円/楕円 156"/>
        <xdr:cNvSpPr/>
      </xdr:nvSpPr>
      <xdr:spPr>
        <a:xfrm>
          <a:off x="1397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81551</xdr:rowOff>
    </xdr:from>
    <xdr:ext cx="762000" cy="259045"/>
    <xdr:sp macro="" textlink="">
      <xdr:nvSpPr>
        <xdr:cNvPr id="158" name="テキスト ボックス 157"/>
        <xdr:cNvSpPr txBox="1"/>
      </xdr:nvSpPr>
      <xdr:spPr>
        <a:xfrm>
          <a:off x="1066800" y="1002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[384,715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類似団体平均と比較し高くなっているのは、職員数の削減による賃金の増や行政面積が広いことにより公共施設が多く管理費用の負担が大きい</a:t>
          </a:r>
          <a:r>
            <a:rPr lang="ja-JP" altLang="en-US"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近年の介護施設の開設や子育て施策の充実により、賃金等を含む施設維持の費用が増加</a:t>
          </a:r>
          <a:r>
            <a:rPr lang="ja-JP" altLang="en-US" sz="1100">
              <a:solidFill>
                <a:schemeClr val="dk1"/>
              </a:solidFill>
              <a:effectLst/>
              <a:latin typeface="+mn-lt"/>
              <a:ea typeface="+mn-ea"/>
              <a:cs typeface="+mn-cs"/>
            </a:rPr>
            <a:t>傾向にあるため、</a:t>
          </a:r>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においては</a:t>
          </a:r>
          <a:r>
            <a:rPr lang="ja-JP" altLang="ja-JP" sz="1100">
              <a:solidFill>
                <a:schemeClr val="dk1"/>
              </a:solidFill>
              <a:effectLst/>
              <a:latin typeface="+mn-lt"/>
              <a:ea typeface="+mn-ea"/>
              <a:cs typeface="+mn-cs"/>
            </a:rPr>
            <a:t>管理費の抑制に努める。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45433</xdr:rowOff>
    </xdr:from>
    <xdr:to>
      <xdr:col>7</xdr:col>
      <xdr:colOff>152400</xdr:colOff>
      <xdr:row>87</xdr:row>
      <xdr:rowOff>29545</xdr:rowOff>
    </xdr:to>
    <xdr:cxnSp macro="">
      <xdr:nvCxnSpPr>
        <xdr:cNvPr id="193" name="直線コネクタ 192"/>
        <xdr:cNvCxnSpPr/>
      </xdr:nvCxnSpPr>
      <xdr:spPr>
        <a:xfrm>
          <a:off x="4114800" y="14790133"/>
          <a:ext cx="838200" cy="15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46210</xdr:rowOff>
    </xdr:from>
    <xdr:ext cx="762000" cy="259045"/>
    <xdr:sp macro="" textlink="">
      <xdr:nvSpPr>
        <xdr:cNvPr id="194" name="人件費・物件費等の状況平均値テキスト"/>
        <xdr:cNvSpPr txBox="1"/>
      </xdr:nvSpPr>
      <xdr:spPr>
        <a:xfrm>
          <a:off x="5041900" y="14276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132473</xdr:rowOff>
    </xdr:from>
    <xdr:to>
      <xdr:col>6</xdr:col>
      <xdr:colOff>0</xdr:colOff>
      <xdr:row>86</xdr:row>
      <xdr:rowOff>45433</xdr:rowOff>
    </xdr:to>
    <xdr:cxnSp macro="">
      <xdr:nvCxnSpPr>
        <xdr:cNvPr id="196" name="直線コネクタ 195"/>
        <xdr:cNvCxnSpPr/>
      </xdr:nvCxnSpPr>
      <xdr:spPr>
        <a:xfrm>
          <a:off x="3225800" y="14705723"/>
          <a:ext cx="889000" cy="8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104353</xdr:rowOff>
    </xdr:from>
    <xdr:ext cx="736600" cy="259045"/>
    <xdr:sp macro="" textlink="">
      <xdr:nvSpPr>
        <xdr:cNvPr id="198" name="テキスト ボックス 197"/>
        <xdr:cNvSpPr txBox="1"/>
      </xdr:nvSpPr>
      <xdr:spPr>
        <a:xfrm>
          <a:off x="3733800" y="1416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51110</xdr:rowOff>
    </xdr:from>
    <xdr:to>
      <xdr:col>4</xdr:col>
      <xdr:colOff>482600</xdr:colOff>
      <xdr:row>85</xdr:row>
      <xdr:rowOff>132473</xdr:rowOff>
    </xdr:to>
    <xdr:cxnSp macro="">
      <xdr:nvCxnSpPr>
        <xdr:cNvPr id="199" name="直線コネクタ 198"/>
        <xdr:cNvCxnSpPr/>
      </xdr:nvCxnSpPr>
      <xdr:spPr>
        <a:xfrm>
          <a:off x="2336800" y="14624360"/>
          <a:ext cx="889000" cy="8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0" name="フローチャート : 判断 199"/>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120431</xdr:rowOff>
    </xdr:from>
    <xdr:ext cx="762000" cy="259045"/>
    <xdr:sp macro="" textlink="">
      <xdr:nvSpPr>
        <xdr:cNvPr id="201" name="テキスト ボックス 200"/>
        <xdr:cNvSpPr txBox="1"/>
      </xdr:nvSpPr>
      <xdr:spPr>
        <a:xfrm>
          <a:off x="2844800" y="1417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51110</xdr:rowOff>
    </xdr:from>
    <xdr:to>
      <xdr:col>3</xdr:col>
      <xdr:colOff>279400</xdr:colOff>
      <xdr:row>85</xdr:row>
      <xdr:rowOff>55497</xdr:rowOff>
    </xdr:to>
    <xdr:cxnSp macro="">
      <xdr:nvCxnSpPr>
        <xdr:cNvPr id="202" name="直線コネクタ 201"/>
        <xdr:cNvCxnSpPr/>
      </xdr:nvCxnSpPr>
      <xdr:spPr>
        <a:xfrm flipV="1">
          <a:off x="1447800" y="14624360"/>
          <a:ext cx="889000" cy="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3" name="フローチャート : 判断 202"/>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54821</xdr:rowOff>
    </xdr:from>
    <xdr:ext cx="762000" cy="259045"/>
    <xdr:sp macro="" textlink="">
      <xdr:nvSpPr>
        <xdr:cNvPr id="204" name="テキスト ボックス 203"/>
        <xdr:cNvSpPr txBox="1"/>
      </xdr:nvSpPr>
      <xdr:spPr>
        <a:xfrm>
          <a:off x="1955800" y="1411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5" name="フローチャート : 判断 204"/>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26046</xdr:rowOff>
    </xdr:from>
    <xdr:ext cx="762000" cy="259045"/>
    <xdr:sp macro="" textlink="">
      <xdr:nvSpPr>
        <xdr:cNvPr id="206" name="テキスト ボックス 205"/>
        <xdr:cNvSpPr txBox="1"/>
      </xdr:nvSpPr>
      <xdr:spPr>
        <a:xfrm>
          <a:off x="1066800" y="140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86</xdr:row>
      <xdr:rowOff>150195</xdr:rowOff>
    </xdr:from>
    <xdr:to>
      <xdr:col>7</xdr:col>
      <xdr:colOff>203200</xdr:colOff>
      <xdr:row>87</xdr:row>
      <xdr:rowOff>80345</xdr:rowOff>
    </xdr:to>
    <xdr:sp macro="" textlink="">
      <xdr:nvSpPr>
        <xdr:cNvPr id="212" name="円/楕円 211"/>
        <xdr:cNvSpPr/>
      </xdr:nvSpPr>
      <xdr:spPr>
        <a:xfrm>
          <a:off x="4902200" y="1489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122272</xdr:rowOff>
    </xdr:from>
    <xdr:ext cx="762000" cy="259045"/>
    <xdr:sp macro="" textlink="">
      <xdr:nvSpPr>
        <xdr:cNvPr id="213" name="人件費・物件費等の状況該当値テキスト"/>
        <xdr:cNvSpPr txBox="1"/>
      </xdr:nvSpPr>
      <xdr:spPr>
        <a:xfrm>
          <a:off x="5041900" y="148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384,715</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166083</xdr:rowOff>
    </xdr:from>
    <xdr:to>
      <xdr:col>6</xdr:col>
      <xdr:colOff>50800</xdr:colOff>
      <xdr:row>86</xdr:row>
      <xdr:rowOff>96233</xdr:rowOff>
    </xdr:to>
    <xdr:sp macro="" textlink="">
      <xdr:nvSpPr>
        <xdr:cNvPr id="214" name="円/楕円 213"/>
        <xdr:cNvSpPr/>
      </xdr:nvSpPr>
      <xdr:spPr>
        <a:xfrm>
          <a:off x="4064000" y="1473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81010</xdr:rowOff>
    </xdr:from>
    <xdr:ext cx="736600" cy="259045"/>
    <xdr:sp macro="" textlink="">
      <xdr:nvSpPr>
        <xdr:cNvPr id="215" name="テキスト ボックス 214"/>
        <xdr:cNvSpPr txBox="1"/>
      </xdr:nvSpPr>
      <xdr:spPr>
        <a:xfrm>
          <a:off x="3733800" y="14825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346,034</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81673</xdr:rowOff>
    </xdr:from>
    <xdr:to>
      <xdr:col>4</xdr:col>
      <xdr:colOff>533400</xdr:colOff>
      <xdr:row>86</xdr:row>
      <xdr:rowOff>11823</xdr:rowOff>
    </xdr:to>
    <xdr:sp macro="" textlink="">
      <xdr:nvSpPr>
        <xdr:cNvPr id="216" name="円/楕円 215"/>
        <xdr:cNvSpPr/>
      </xdr:nvSpPr>
      <xdr:spPr>
        <a:xfrm>
          <a:off x="3175000" y="1465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168050</xdr:rowOff>
    </xdr:from>
    <xdr:ext cx="762000" cy="259045"/>
    <xdr:sp macro="" textlink="">
      <xdr:nvSpPr>
        <xdr:cNvPr id="217" name="テキスト ボックス 216"/>
        <xdr:cNvSpPr txBox="1"/>
      </xdr:nvSpPr>
      <xdr:spPr>
        <a:xfrm>
          <a:off x="2844800" y="14741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325,045</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310</xdr:rowOff>
    </xdr:from>
    <xdr:to>
      <xdr:col>3</xdr:col>
      <xdr:colOff>330200</xdr:colOff>
      <xdr:row>85</xdr:row>
      <xdr:rowOff>101910</xdr:rowOff>
    </xdr:to>
    <xdr:sp macro="" textlink="">
      <xdr:nvSpPr>
        <xdr:cNvPr id="218" name="円/楕円 217"/>
        <xdr:cNvSpPr/>
      </xdr:nvSpPr>
      <xdr:spPr>
        <a:xfrm>
          <a:off x="2286000" y="1457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86687</xdr:rowOff>
    </xdr:from>
    <xdr:ext cx="762000" cy="259045"/>
    <xdr:sp macro="" textlink="">
      <xdr:nvSpPr>
        <xdr:cNvPr id="219" name="テキスト ボックス 218"/>
        <xdr:cNvSpPr txBox="1"/>
      </xdr:nvSpPr>
      <xdr:spPr>
        <a:xfrm>
          <a:off x="1955800" y="1465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304,814</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4697</xdr:rowOff>
    </xdr:from>
    <xdr:to>
      <xdr:col>2</xdr:col>
      <xdr:colOff>127000</xdr:colOff>
      <xdr:row>85</xdr:row>
      <xdr:rowOff>106297</xdr:rowOff>
    </xdr:to>
    <xdr:sp macro="" textlink="">
      <xdr:nvSpPr>
        <xdr:cNvPr id="220" name="円/楕円 219"/>
        <xdr:cNvSpPr/>
      </xdr:nvSpPr>
      <xdr:spPr>
        <a:xfrm>
          <a:off x="1397000" y="1457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91074</xdr:rowOff>
    </xdr:from>
    <xdr:ext cx="762000" cy="259045"/>
    <xdr:sp macro="" textlink="">
      <xdr:nvSpPr>
        <xdr:cNvPr id="221" name="テキスト ボックス 220"/>
        <xdr:cNvSpPr txBox="1"/>
      </xdr:nvSpPr>
      <xdr:spPr>
        <a:xfrm>
          <a:off x="1066800" y="14664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305,905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１９年度に給与構造の見直しを実施し、職員給与にあっては平成１８年度２％、平成１９年度２～６％、平成２０年度２．５～３％の独自削減を実施してきたが、職員構成において、給与水準の高い高年齢層の占める割合が依然として多いことから類似団体平均を上回っている。</a:t>
          </a:r>
          <a:endParaRPr lang="ja-JP" altLang="ja-JP" sz="1400">
            <a:effectLst/>
          </a:endParaRPr>
        </a:p>
        <a:p>
          <a:r>
            <a:rPr lang="ja-JP" altLang="ja-JP" sz="1100" b="0" i="0" baseline="0">
              <a:solidFill>
                <a:schemeClr val="dk1"/>
              </a:solidFill>
              <a:effectLst/>
              <a:latin typeface="+mn-lt"/>
              <a:ea typeface="+mn-ea"/>
              <a:cs typeface="+mn-cs"/>
            </a:rPr>
            <a:t>　今後は他町村の状況を踏まえつつ、より一層給与水準の適正化を図る。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63500</xdr:rowOff>
    </xdr:from>
    <xdr:to>
      <xdr:col>24</xdr:col>
      <xdr:colOff>558800</xdr:colOff>
      <xdr:row>87</xdr:row>
      <xdr:rowOff>99061</xdr:rowOff>
    </xdr:to>
    <xdr:cxnSp macro="">
      <xdr:nvCxnSpPr>
        <xdr:cNvPr id="248" name="直線コネクタ 247"/>
        <xdr:cNvCxnSpPr/>
      </xdr:nvCxnSpPr>
      <xdr:spPr>
        <a:xfrm flipV="1">
          <a:off x="17018000" y="14122400"/>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71138</xdr:rowOff>
    </xdr:from>
    <xdr:ext cx="762000" cy="259045"/>
    <xdr:sp macro="" textlink="">
      <xdr:nvSpPr>
        <xdr:cNvPr id="249" name="給与水準   （国との比較）最小値テキスト"/>
        <xdr:cNvSpPr txBox="1"/>
      </xdr:nvSpPr>
      <xdr:spPr>
        <a:xfrm>
          <a:off x="17106900" y="1498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87</xdr:row>
      <xdr:rowOff>99061</xdr:rowOff>
    </xdr:from>
    <xdr:to>
      <xdr:col>24</xdr:col>
      <xdr:colOff>647700</xdr:colOff>
      <xdr:row>87</xdr:row>
      <xdr:rowOff>99061</xdr:rowOff>
    </xdr:to>
    <xdr:cxnSp macro="">
      <xdr:nvCxnSpPr>
        <xdr:cNvPr id="250" name="直線コネクタ 249"/>
        <xdr:cNvCxnSpPr/>
      </xdr:nvCxnSpPr>
      <xdr:spPr>
        <a:xfrm>
          <a:off x="16929100" y="15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149877</xdr:rowOff>
    </xdr:from>
    <xdr:ext cx="762000" cy="259045"/>
    <xdr:sp macro="" textlink="">
      <xdr:nvSpPr>
        <xdr:cNvPr id="251" name="給与水準   （国との比較）最大値テキスト"/>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82</xdr:row>
      <xdr:rowOff>63500</xdr:rowOff>
    </xdr:from>
    <xdr:to>
      <xdr:col>24</xdr:col>
      <xdr:colOff>647700</xdr:colOff>
      <xdr:row>82</xdr:row>
      <xdr:rowOff>63500</xdr:rowOff>
    </xdr:to>
    <xdr:cxnSp macro="">
      <xdr:nvCxnSpPr>
        <xdr:cNvPr id="252" name="直線コネクタ 251"/>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58165</xdr:rowOff>
    </xdr:from>
    <xdr:to>
      <xdr:col>24</xdr:col>
      <xdr:colOff>558800</xdr:colOff>
      <xdr:row>86</xdr:row>
      <xdr:rowOff>111252</xdr:rowOff>
    </xdr:to>
    <xdr:cxnSp macro="">
      <xdr:nvCxnSpPr>
        <xdr:cNvPr id="253" name="直線コネクタ 252"/>
        <xdr:cNvCxnSpPr/>
      </xdr:nvCxnSpPr>
      <xdr:spPr>
        <a:xfrm flipV="1">
          <a:off x="16179800" y="14802865"/>
          <a:ext cx="838200" cy="5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50564</xdr:rowOff>
    </xdr:from>
    <xdr:ext cx="762000" cy="259045"/>
    <xdr:sp macro="" textlink="">
      <xdr:nvSpPr>
        <xdr:cNvPr id="254" name="給与水準   （国との比較）平均値テキスト"/>
        <xdr:cNvSpPr txBox="1"/>
      </xdr:nvSpPr>
      <xdr:spPr>
        <a:xfrm>
          <a:off x="17106900" y="1445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34037</xdr:rowOff>
    </xdr:from>
    <xdr:to>
      <xdr:col>24</xdr:col>
      <xdr:colOff>609600</xdr:colOff>
      <xdr:row>85</xdr:row>
      <xdr:rowOff>135637</xdr:rowOff>
    </xdr:to>
    <xdr:sp macro="" textlink="">
      <xdr:nvSpPr>
        <xdr:cNvPr id="255" name="フローチャート : 判断 254"/>
        <xdr:cNvSpPr/>
      </xdr:nvSpPr>
      <xdr:spPr>
        <a:xfrm>
          <a:off x="169672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38863</xdr:rowOff>
    </xdr:from>
    <xdr:to>
      <xdr:col>23</xdr:col>
      <xdr:colOff>406400</xdr:colOff>
      <xdr:row>86</xdr:row>
      <xdr:rowOff>111252</xdr:rowOff>
    </xdr:to>
    <xdr:cxnSp macro="">
      <xdr:nvCxnSpPr>
        <xdr:cNvPr id="256" name="直線コネクタ 255"/>
        <xdr:cNvCxnSpPr/>
      </xdr:nvCxnSpPr>
      <xdr:spPr>
        <a:xfrm>
          <a:off x="15290800" y="14783563"/>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34037</xdr:rowOff>
    </xdr:from>
    <xdr:to>
      <xdr:col>23</xdr:col>
      <xdr:colOff>457200</xdr:colOff>
      <xdr:row>85</xdr:row>
      <xdr:rowOff>135637</xdr:rowOff>
    </xdr:to>
    <xdr:sp macro="" textlink="">
      <xdr:nvSpPr>
        <xdr:cNvPr id="257" name="フローチャート : 判断 256"/>
        <xdr:cNvSpPr/>
      </xdr:nvSpPr>
      <xdr:spPr>
        <a:xfrm>
          <a:off x="161290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145814</xdr:rowOff>
    </xdr:from>
    <xdr:ext cx="736600" cy="259045"/>
    <xdr:sp macro="" textlink="">
      <xdr:nvSpPr>
        <xdr:cNvPr id="258" name="テキスト ボックス 257"/>
        <xdr:cNvSpPr txBox="1"/>
      </xdr:nvSpPr>
      <xdr:spPr>
        <a:xfrm>
          <a:off x="15798800" y="14376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38863</xdr:rowOff>
    </xdr:from>
    <xdr:to>
      <xdr:col>22</xdr:col>
      <xdr:colOff>203200</xdr:colOff>
      <xdr:row>86</xdr:row>
      <xdr:rowOff>43687</xdr:rowOff>
    </xdr:to>
    <xdr:cxnSp macro="">
      <xdr:nvCxnSpPr>
        <xdr:cNvPr id="259" name="直線コネクタ 258"/>
        <xdr:cNvCxnSpPr/>
      </xdr:nvCxnSpPr>
      <xdr:spPr>
        <a:xfrm flipV="1">
          <a:off x="14401800" y="14783563"/>
          <a:ext cx="889000" cy="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19558</xdr:rowOff>
    </xdr:from>
    <xdr:to>
      <xdr:col>22</xdr:col>
      <xdr:colOff>254000</xdr:colOff>
      <xdr:row>85</xdr:row>
      <xdr:rowOff>121158</xdr:rowOff>
    </xdr:to>
    <xdr:sp macro="" textlink="">
      <xdr:nvSpPr>
        <xdr:cNvPr id="260" name="フローチャート : 判断 259"/>
        <xdr:cNvSpPr/>
      </xdr:nvSpPr>
      <xdr:spPr>
        <a:xfrm>
          <a:off x="152400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131335</xdr:rowOff>
    </xdr:from>
    <xdr:ext cx="762000" cy="259045"/>
    <xdr:sp macro="" textlink="">
      <xdr:nvSpPr>
        <xdr:cNvPr id="261" name="テキスト ボックス 260"/>
        <xdr:cNvSpPr txBox="1"/>
      </xdr:nvSpPr>
      <xdr:spPr>
        <a:xfrm>
          <a:off x="14909800" y="1436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43687</xdr:rowOff>
    </xdr:from>
    <xdr:to>
      <xdr:col>21</xdr:col>
      <xdr:colOff>0</xdr:colOff>
      <xdr:row>88</xdr:row>
      <xdr:rowOff>96520</xdr:rowOff>
    </xdr:to>
    <xdr:cxnSp macro="">
      <xdr:nvCxnSpPr>
        <xdr:cNvPr id="262" name="直線コネクタ 261"/>
        <xdr:cNvCxnSpPr/>
      </xdr:nvCxnSpPr>
      <xdr:spPr>
        <a:xfrm flipV="1">
          <a:off x="13512800" y="14788387"/>
          <a:ext cx="889000" cy="39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14732</xdr:rowOff>
    </xdr:from>
    <xdr:to>
      <xdr:col>21</xdr:col>
      <xdr:colOff>50800</xdr:colOff>
      <xdr:row>85</xdr:row>
      <xdr:rowOff>116332</xdr:rowOff>
    </xdr:to>
    <xdr:sp macro="" textlink="">
      <xdr:nvSpPr>
        <xdr:cNvPr id="263" name="フローチャート : 判断 262"/>
        <xdr:cNvSpPr/>
      </xdr:nvSpPr>
      <xdr:spPr>
        <a:xfrm>
          <a:off x="14351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126509</xdr:rowOff>
    </xdr:from>
    <xdr:ext cx="762000" cy="259045"/>
    <xdr:sp macro="" textlink="">
      <xdr:nvSpPr>
        <xdr:cNvPr id="264" name="テキスト ボックス 263"/>
        <xdr:cNvSpPr txBox="1"/>
      </xdr:nvSpPr>
      <xdr:spPr>
        <a:xfrm>
          <a:off x="14020800" y="143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38608</xdr:rowOff>
    </xdr:from>
    <xdr:to>
      <xdr:col>19</xdr:col>
      <xdr:colOff>533400</xdr:colOff>
      <xdr:row>87</xdr:row>
      <xdr:rowOff>140208</xdr:rowOff>
    </xdr:to>
    <xdr:sp macro="" textlink="">
      <xdr:nvSpPr>
        <xdr:cNvPr id="265" name="フローチャート : 判断 264"/>
        <xdr:cNvSpPr/>
      </xdr:nvSpPr>
      <xdr:spPr>
        <a:xfrm>
          <a:off x="13462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150385</xdr:rowOff>
    </xdr:from>
    <xdr:ext cx="762000" cy="259045"/>
    <xdr:sp macro="" textlink="">
      <xdr:nvSpPr>
        <xdr:cNvPr id="266" name="テキスト ボックス 265"/>
        <xdr:cNvSpPr txBox="1"/>
      </xdr:nvSpPr>
      <xdr:spPr>
        <a:xfrm>
          <a:off x="13131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7365</xdr:rowOff>
    </xdr:from>
    <xdr:to>
      <xdr:col>24</xdr:col>
      <xdr:colOff>609600</xdr:colOff>
      <xdr:row>86</xdr:row>
      <xdr:rowOff>108965</xdr:rowOff>
    </xdr:to>
    <xdr:sp macro="" textlink="">
      <xdr:nvSpPr>
        <xdr:cNvPr id="272" name="円/楕円 271"/>
        <xdr:cNvSpPr/>
      </xdr:nvSpPr>
      <xdr:spPr>
        <a:xfrm>
          <a:off x="16967200" y="1475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150892</xdr:rowOff>
    </xdr:from>
    <xdr:ext cx="762000" cy="259045"/>
    <xdr:sp macro="" textlink="">
      <xdr:nvSpPr>
        <xdr:cNvPr id="273" name="給与水準   （国との比較）該当値テキスト"/>
        <xdr:cNvSpPr txBox="1"/>
      </xdr:nvSpPr>
      <xdr:spPr>
        <a:xfrm>
          <a:off x="17106900" y="1472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60452</xdr:rowOff>
    </xdr:from>
    <xdr:to>
      <xdr:col>23</xdr:col>
      <xdr:colOff>457200</xdr:colOff>
      <xdr:row>86</xdr:row>
      <xdr:rowOff>162052</xdr:rowOff>
    </xdr:to>
    <xdr:sp macro="" textlink="">
      <xdr:nvSpPr>
        <xdr:cNvPr id="274" name="円/楕円 273"/>
        <xdr:cNvSpPr/>
      </xdr:nvSpPr>
      <xdr:spPr>
        <a:xfrm>
          <a:off x="161290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146829</xdr:rowOff>
    </xdr:from>
    <xdr:ext cx="736600" cy="259045"/>
    <xdr:sp macro="" textlink="">
      <xdr:nvSpPr>
        <xdr:cNvPr id="275" name="テキスト ボックス 274"/>
        <xdr:cNvSpPr txBox="1"/>
      </xdr:nvSpPr>
      <xdr:spPr>
        <a:xfrm>
          <a:off x="15798800" y="1489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159513</xdr:rowOff>
    </xdr:from>
    <xdr:to>
      <xdr:col>22</xdr:col>
      <xdr:colOff>254000</xdr:colOff>
      <xdr:row>86</xdr:row>
      <xdr:rowOff>89663</xdr:rowOff>
    </xdr:to>
    <xdr:sp macro="" textlink="">
      <xdr:nvSpPr>
        <xdr:cNvPr id="276" name="円/楕円 275"/>
        <xdr:cNvSpPr/>
      </xdr:nvSpPr>
      <xdr:spPr>
        <a:xfrm>
          <a:off x="152400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74440</xdr:rowOff>
    </xdr:from>
    <xdr:ext cx="762000" cy="259045"/>
    <xdr:sp macro="" textlink="">
      <xdr:nvSpPr>
        <xdr:cNvPr id="277" name="テキスト ボックス 276"/>
        <xdr:cNvSpPr txBox="1"/>
      </xdr:nvSpPr>
      <xdr:spPr>
        <a:xfrm>
          <a:off x="14909800" y="14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164337</xdr:rowOff>
    </xdr:from>
    <xdr:to>
      <xdr:col>21</xdr:col>
      <xdr:colOff>50800</xdr:colOff>
      <xdr:row>86</xdr:row>
      <xdr:rowOff>94487</xdr:rowOff>
    </xdr:to>
    <xdr:sp macro="" textlink="">
      <xdr:nvSpPr>
        <xdr:cNvPr id="278" name="円/楕円 277"/>
        <xdr:cNvSpPr/>
      </xdr:nvSpPr>
      <xdr:spPr>
        <a:xfrm>
          <a:off x="14351000" y="147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79264</xdr:rowOff>
    </xdr:from>
    <xdr:ext cx="762000" cy="259045"/>
    <xdr:sp macro="" textlink="">
      <xdr:nvSpPr>
        <xdr:cNvPr id="279" name="テキスト ボックス 278"/>
        <xdr:cNvSpPr txBox="1"/>
      </xdr:nvSpPr>
      <xdr:spPr>
        <a:xfrm>
          <a:off x="14020800" y="1482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45720</xdr:rowOff>
    </xdr:from>
    <xdr:to>
      <xdr:col>19</xdr:col>
      <xdr:colOff>533400</xdr:colOff>
      <xdr:row>88</xdr:row>
      <xdr:rowOff>147320</xdr:rowOff>
    </xdr:to>
    <xdr:sp macro="" textlink="">
      <xdr:nvSpPr>
        <xdr:cNvPr id="280" name="円/楕円 279"/>
        <xdr:cNvSpPr/>
      </xdr:nvSpPr>
      <xdr:spPr>
        <a:xfrm>
          <a:off x="13462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132097</xdr:rowOff>
    </xdr:from>
    <xdr:ext cx="762000" cy="259045"/>
    <xdr:sp macro="" textlink="">
      <xdr:nvSpPr>
        <xdr:cNvPr id="281" name="テキスト ボックス 280"/>
        <xdr:cNvSpPr txBox="1"/>
      </xdr:nvSpPr>
      <xdr:spPr>
        <a:xfrm>
          <a:off x="13131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[21.57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足寄町自律プラン（平成１７年３月策定）に基づき、退職者数の５分の１を新規採用するとの方針のもと、平成１６年度比で一般職員２８名の職員削減を進めてきたが、スクールバスの運行業務、保育園や給食センターなど施設運営を直営で行っていること、さらに、医療と介護・福祉等連携システムの構築に向けて福祉関係職員の新規採用等により、類似団体平均を上回っている。</a:t>
          </a:r>
          <a:endParaRPr lang="ja-JP" altLang="ja-JP" sz="1400">
            <a:effectLst/>
          </a:endParaRPr>
        </a:p>
        <a:p>
          <a:r>
            <a:rPr lang="ja-JP" altLang="ja-JP" sz="1100">
              <a:solidFill>
                <a:schemeClr val="dk1"/>
              </a:solidFill>
              <a:effectLst/>
              <a:latin typeface="+mn-lt"/>
              <a:ea typeface="+mn-ea"/>
              <a:cs typeface="+mn-cs"/>
            </a:rPr>
            <a:t>　今後も行政サービスの水準維持を図りつつ、より適切な定員管理に努める。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298" name="直線コネクタ 29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299" name="テキスト ボックス 29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2" name="直線コネクタ 301"/>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3" name="テキスト ボックス 302"/>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7" name="直線コネクタ 306"/>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08"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09" name="直線コネクタ 308"/>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0"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1" name="直線コネクタ 310"/>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66643</xdr:rowOff>
    </xdr:from>
    <xdr:to>
      <xdr:col>24</xdr:col>
      <xdr:colOff>558800</xdr:colOff>
      <xdr:row>63</xdr:row>
      <xdr:rowOff>88360</xdr:rowOff>
    </xdr:to>
    <xdr:cxnSp macro="">
      <xdr:nvCxnSpPr>
        <xdr:cNvPr id="312" name="直線コネクタ 311"/>
        <xdr:cNvCxnSpPr/>
      </xdr:nvCxnSpPr>
      <xdr:spPr>
        <a:xfrm>
          <a:off x="16179800" y="10867993"/>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21765</xdr:rowOff>
    </xdr:from>
    <xdr:ext cx="762000" cy="259045"/>
    <xdr:sp macro="" textlink="">
      <xdr:nvSpPr>
        <xdr:cNvPr id="313" name="定員管理の状況平均値テキスト"/>
        <xdr:cNvSpPr txBox="1"/>
      </xdr:nvSpPr>
      <xdr:spPr>
        <a:xfrm>
          <a:off x="17106900" y="1030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4" name="フローチャート : 判断 313"/>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119856</xdr:rowOff>
    </xdr:from>
    <xdr:to>
      <xdr:col>23</xdr:col>
      <xdr:colOff>406400</xdr:colOff>
      <xdr:row>63</xdr:row>
      <xdr:rowOff>66643</xdr:rowOff>
    </xdr:to>
    <xdr:cxnSp macro="">
      <xdr:nvCxnSpPr>
        <xdr:cNvPr id="315" name="直線コネクタ 314"/>
        <xdr:cNvCxnSpPr/>
      </xdr:nvCxnSpPr>
      <xdr:spPr>
        <a:xfrm>
          <a:off x="15290800" y="10749756"/>
          <a:ext cx="8890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6" name="フローチャート : 判断 315"/>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102538</xdr:rowOff>
    </xdr:from>
    <xdr:ext cx="736600" cy="259045"/>
    <xdr:sp macro="" textlink="">
      <xdr:nvSpPr>
        <xdr:cNvPr id="317" name="テキスト ボックス 316"/>
        <xdr:cNvSpPr txBox="1"/>
      </xdr:nvSpPr>
      <xdr:spPr>
        <a:xfrm>
          <a:off x="15798800" y="1021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119856</xdr:rowOff>
    </xdr:from>
    <xdr:to>
      <xdr:col>22</xdr:col>
      <xdr:colOff>203200</xdr:colOff>
      <xdr:row>62</xdr:row>
      <xdr:rowOff>148209</xdr:rowOff>
    </xdr:to>
    <xdr:cxnSp macro="">
      <xdr:nvCxnSpPr>
        <xdr:cNvPr id="318" name="直線コネクタ 317"/>
        <xdr:cNvCxnSpPr/>
      </xdr:nvCxnSpPr>
      <xdr:spPr>
        <a:xfrm flipV="1">
          <a:off x="14401800" y="10749756"/>
          <a:ext cx="889000" cy="2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19" name="フローチャート : 判断 318"/>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127271</xdr:rowOff>
    </xdr:from>
    <xdr:ext cx="762000" cy="259045"/>
    <xdr:sp macro="" textlink="">
      <xdr:nvSpPr>
        <xdr:cNvPr id="320" name="テキスト ボックス 319"/>
        <xdr:cNvSpPr txBox="1"/>
      </xdr:nvSpPr>
      <xdr:spPr>
        <a:xfrm>
          <a:off x="14909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124682</xdr:rowOff>
    </xdr:from>
    <xdr:to>
      <xdr:col>21</xdr:col>
      <xdr:colOff>0</xdr:colOff>
      <xdr:row>62</xdr:row>
      <xdr:rowOff>148209</xdr:rowOff>
    </xdr:to>
    <xdr:cxnSp macro="">
      <xdr:nvCxnSpPr>
        <xdr:cNvPr id="321" name="直線コネクタ 320"/>
        <xdr:cNvCxnSpPr/>
      </xdr:nvCxnSpPr>
      <xdr:spPr>
        <a:xfrm>
          <a:off x="13512800" y="10754582"/>
          <a:ext cx="8890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2" name="フローチャート : 判断 321"/>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98918</xdr:rowOff>
    </xdr:from>
    <xdr:ext cx="762000" cy="259045"/>
    <xdr:sp macro="" textlink="">
      <xdr:nvSpPr>
        <xdr:cNvPr id="323" name="テキスト ボックス 322"/>
        <xdr:cNvSpPr txBox="1"/>
      </xdr:nvSpPr>
      <xdr:spPr>
        <a:xfrm>
          <a:off x="14020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4" name="フローチャート : 判断 323"/>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91076</xdr:rowOff>
    </xdr:from>
    <xdr:ext cx="762000" cy="259045"/>
    <xdr:sp macro="" textlink="">
      <xdr:nvSpPr>
        <xdr:cNvPr id="325" name="テキスト ボックス 324"/>
        <xdr:cNvSpPr txBox="1"/>
      </xdr:nvSpPr>
      <xdr:spPr>
        <a:xfrm>
          <a:off x="13131800" y="1020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37560</xdr:rowOff>
    </xdr:from>
    <xdr:to>
      <xdr:col>24</xdr:col>
      <xdr:colOff>609600</xdr:colOff>
      <xdr:row>63</xdr:row>
      <xdr:rowOff>139160</xdr:rowOff>
    </xdr:to>
    <xdr:sp macro="" textlink="">
      <xdr:nvSpPr>
        <xdr:cNvPr id="331" name="円/楕円 330"/>
        <xdr:cNvSpPr/>
      </xdr:nvSpPr>
      <xdr:spPr>
        <a:xfrm>
          <a:off x="16967200" y="1083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9637</xdr:rowOff>
    </xdr:from>
    <xdr:ext cx="762000" cy="259045"/>
    <xdr:sp macro="" textlink="">
      <xdr:nvSpPr>
        <xdr:cNvPr id="332" name="定員管理の状況該当値テキスト"/>
        <xdr:cNvSpPr txBox="1"/>
      </xdr:nvSpPr>
      <xdr:spPr>
        <a:xfrm>
          <a:off x="17106900" y="1081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21.57</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15843</xdr:rowOff>
    </xdr:from>
    <xdr:to>
      <xdr:col>23</xdr:col>
      <xdr:colOff>457200</xdr:colOff>
      <xdr:row>63</xdr:row>
      <xdr:rowOff>117443</xdr:rowOff>
    </xdr:to>
    <xdr:sp macro="" textlink="">
      <xdr:nvSpPr>
        <xdr:cNvPr id="333" name="円/楕円 332"/>
        <xdr:cNvSpPr/>
      </xdr:nvSpPr>
      <xdr:spPr>
        <a:xfrm>
          <a:off x="16129000" y="1081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102220</xdr:rowOff>
    </xdr:from>
    <xdr:ext cx="736600" cy="259045"/>
    <xdr:sp macro="" textlink="">
      <xdr:nvSpPr>
        <xdr:cNvPr id="334" name="テキスト ボックス 333"/>
        <xdr:cNvSpPr txBox="1"/>
      </xdr:nvSpPr>
      <xdr:spPr>
        <a:xfrm>
          <a:off x="15798800" y="1090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69056</xdr:rowOff>
    </xdr:from>
    <xdr:to>
      <xdr:col>22</xdr:col>
      <xdr:colOff>254000</xdr:colOff>
      <xdr:row>62</xdr:row>
      <xdr:rowOff>170656</xdr:rowOff>
    </xdr:to>
    <xdr:sp macro="" textlink="">
      <xdr:nvSpPr>
        <xdr:cNvPr id="335" name="円/楕円 334"/>
        <xdr:cNvSpPr/>
      </xdr:nvSpPr>
      <xdr:spPr>
        <a:xfrm>
          <a:off x="15240000" y="1069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155433</xdr:rowOff>
    </xdr:from>
    <xdr:ext cx="762000" cy="259045"/>
    <xdr:sp macro="" textlink="">
      <xdr:nvSpPr>
        <xdr:cNvPr id="336" name="テキスト ボックス 335"/>
        <xdr:cNvSpPr txBox="1"/>
      </xdr:nvSpPr>
      <xdr:spPr>
        <a:xfrm>
          <a:off x="14909800" y="1078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97409</xdr:rowOff>
    </xdr:from>
    <xdr:to>
      <xdr:col>21</xdr:col>
      <xdr:colOff>50800</xdr:colOff>
      <xdr:row>63</xdr:row>
      <xdr:rowOff>27559</xdr:rowOff>
    </xdr:to>
    <xdr:sp macro="" textlink="">
      <xdr:nvSpPr>
        <xdr:cNvPr id="337" name="円/楕円 336"/>
        <xdr:cNvSpPr/>
      </xdr:nvSpPr>
      <xdr:spPr>
        <a:xfrm>
          <a:off x="14351000" y="1072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12336</xdr:rowOff>
    </xdr:from>
    <xdr:ext cx="762000" cy="259045"/>
    <xdr:sp macro="" textlink="">
      <xdr:nvSpPr>
        <xdr:cNvPr id="338" name="テキスト ボックス 337"/>
        <xdr:cNvSpPr txBox="1"/>
      </xdr:nvSpPr>
      <xdr:spPr>
        <a:xfrm>
          <a:off x="14020800" y="108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73882</xdr:rowOff>
    </xdr:from>
    <xdr:to>
      <xdr:col>19</xdr:col>
      <xdr:colOff>533400</xdr:colOff>
      <xdr:row>63</xdr:row>
      <xdr:rowOff>4032</xdr:rowOff>
    </xdr:to>
    <xdr:sp macro="" textlink="">
      <xdr:nvSpPr>
        <xdr:cNvPr id="339" name="円/楕円 338"/>
        <xdr:cNvSpPr/>
      </xdr:nvSpPr>
      <xdr:spPr>
        <a:xfrm>
          <a:off x="13462000" y="1070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160259</xdr:rowOff>
    </xdr:from>
    <xdr:ext cx="762000" cy="259045"/>
    <xdr:sp macro="" textlink="">
      <xdr:nvSpPr>
        <xdr:cNvPr id="340" name="テキスト ボックス 339"/>
        <xdr:cNvSpPr txBox="1"/>
      </xdr:nvSpPr>
      <xdr:spPr>
        <a:xfrm>
          <a:off x="13131800" y="1079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広い行政面積を抱える本町は、道路整備や施設整備等の普通建設事業を積極的に実施してきたことにより地方債の元利償還金は多額となっており、類似団体平均を上回る８．</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％となっているが、比率は年々減少しており、今後においても緊急度・住民ニーズを的確に把握した事業の選択により、起債に大きく頼ることのない財政運営に努める。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6" name="直線コネクタ 365"/>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7"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68" name="直線コネクタ 367"/>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69"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0" name="直線コネクタ 369"/>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129286</xdr:rowOff>
    </xdr:from>
    <xdr:to>
      <xdr:col>24</xdr:col>
      <xdr:colOff>558800</xdr:colOff>
      <xdr:row>41</xdr:row>
      <xdr:rowOff>134112</xdr:rowOff>
    </xdr:to>
    <xdr:cxnSp macro="">
      <xdr:nvCxnSpPr>
        <xdr:cNvPr id="371" name="直線コネクタ 370"/>
        <xdr:cNvCxnSpPr/>
      </xdr:nvCxnSpPr>
      <xdr:spPr>
        <a:xfrm flipV="1">
          <a:off x="16179800" y="715873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72"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3" name="フローチャート : 判断 372"/>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134112</xdr:rowOff>
    </xdr:from>
    <xdr:to>
      <xdr:col>23</xdr:col>
      <xdr:colOff>406400</xdr:colOff>
      <xdr:row>42</xdr:row>
      <xdr:rowOff>10922</xdr:rowOff>
    </xdr:to>
    <xdr:cxnSp macro="">
      <xdr:nvCxnSpPr>
        <xdr:cNvPr id="374" name="直線コネクタ 373"/>
        <xdr:cNvCxnSpPr/>
      </xdr:nvCxnSpPr>
      <xdr:spPr>
        <a:xfrm flipV="1">
          <a:off x="15290800" y="716356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5" name="フローチャート : 判断 374"/>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18813</xdr:rowOff>
    </xdr:from>
    <xdr:ext cx="736600" cy="259045"/>
    <xdr:sp macro="" textlink="">
      <xdr:nvSpPr>
        <xdr:cNvPr id="376" name="テキスト ボックス 375"/>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10922</xdr:rowOff>
    </xdr:from>
    <xdr:to>
      <xdr:col>22</xdr:col>
      <xdr:colOff>203200</xdr:colOff>
      <xdr:row>42</xdr:row>
      <xdr:rowOff>102616</xdr:rowOff>
    </xdr:to>
    <xdr:cxnSp macro="">
      <xdr:nvCxnSpPr>
        <xdr:cNvPr id="377" name="直線コネクタ 376"/>
        <xdr:cNvCxnSpPr/>
      </xdr:nvCxnSpPr>
      <xdr:spPr>
        <a:xfrm flipV="1">
          <a:off x="14401800" y="721182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78" name="フローチャート : 判断 377"/>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42943</xdr:rowOff>
    </xdr:from>
    <xdr:ext cx="762000" cy="259045"/>
    <xdr:sp macro="" textlink="">
      <xdr:nvSpPr>
        <xdr:cNvPr id="379" name="テキスト ボックス 378"/>
        <xdr:cNvSpPr txBox="1"/>
      </xdr:nvSpPr>
      <xdr:spPr>
        <a:xfrm>
          <a:off x="14909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102616</xdr:rowOff>
    </xdr:from>
    <xdr:to>
      <xdr:col>21</xdr:col>
      <xdr:colOff>0</xdr:colOff>
      <xdr:row>43</xdr:row>
      <xdr:rowOff>32512</xdr:rowOff>
    </xdr:to>
    <xdr:cxnSp macro="">
      <xdr:nvCxnSpPr>
        <xdr:cNvPr id="380" name="直線コネクタ 379"/>
        <xdr:cNvCxnSpPr/>
      </xdr:nvCxnSpPr>
      <xdr:spPr>
        <a:xfrm flipV="1">
          <a:off x="13512800" y="730351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1" name="フローチャート : 判断 380"/>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76725</xdr:rowOff>
    </xdr:from>
    <xdr:ext cx="762000" cy="259045"/>
    <xdr:sp macro="" textlink="">
      <xdr:nvSpPr>
        <xdr:cNvPr id="382" name="テキスト ボックス 381"/>
        <xdr:cNvSpPr txBox="1"/>
      </xdr:nvSpPr>
      <xdr:spPr>
        <a:xfrm>
          <a:off x="14020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3" name="フローチャート : 判断 382"/>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124985</xdr:rowOff>
    </xdr:from>
    <xdr:ext cx="762000" cy="259045"/>
    <xdr:sp macro="" textlink="">
      <xdr:nvSpPr>
        <xdr:cNvPr id="384" name="テキスト ボックス 383"/>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90" name="円/楕円 389"/>
        <xdr:cNvSpPr/>
      </xdr:nvSpPr>
      <xdr:spPr>
        <a:xfrm>
          <a:off x="169672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50563</xdr:rowOff>
    </xdr:from>
    <xdr:ext cx="762000" cy="259045"/>
    <xdr:sp macro="" textlink="">
      <xdr:nvSpPr>
        <xdr:cNvPr id="391" name="公債費負担の状況該当値テキスト"/>
        <xdr:cNvSpPr txBox="1"/>
      </xdr:nvSpPr>
      <xdr:spPr>
        <a:xfrm>
          <a:off x="171069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83312</xdr:rowOff>
    </xdr:from>
    <xdr:to>
      <xdr:col>23</xdr:col>
      <xdr:colOff>457200</xdr:colOff>
      <xdr:row>42</xdr:row>
      <xdr:rowOff>13462</xdr:rowOff>
    </xdr:to>
    <xdr:sp macro="" textlink="">
      <xdr:nvSpPr>
        <xdr:cNvPr id="392" name="円/楕円 391"/>
        <xdr:cNvSpPr/>
      </xdr:nvSpPr>
      <xdr:spPr>
        <a:xfrm>
          <a:off x="161290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169689</xdr:rowOff>
    </xdr:from>
    <xdr:ext cx="736600" cy="259045"/>
    <xdr:sp macro="" textlink="">
      <xdr:nvSpPr>
        <xdr:cNvPr id="393" name="テキスト ボックス 392"/>
        <xdr:cNvSpPr txBox="1"/>
      </xdr:nvSpPr>
      <xdr:spPr>
        <a:xfrm>
          <a:off x="15798800" y="719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131572</xdr:rowOff>
    </xdr:from>
    <xdr:to>
      <xdr:col>22</xdr:col>
      <xdr:colOff>254000</xdr:colOff>
      <xdr:row>42</xdr:row>
      <xdr:rowOff>61722</xdr:rowOff>
    </xdr:to>
    <xdr:sp macro="" textlink="">
      <xdr:nvSpPr>
        <xdr:cNvPr id="394" name="円/楕円 393"/>
        <xdr:cNvSpPr/>
      </xdr:nvSpPr>
      <xdr:spPr>
        <a:xfrm>
          <a:off x="152400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46499</xdr:rowOff>
    </xdr:from>
    <xdr:ext cx="762000" cy="259045"/>
    <xdr:sp macro="" textlink="">
      <xdr:nvSpPr>
        <xdr:cNvPr id="395" name="テキスト ボックス 394"/>
        <xdr:cNvSpPr txBox="1"/>
      </xdr:nvSpPr>
      <xdr:spPr>
        <a:xfrm>
          <a:off x="14909800" y="724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51816</xdr:rowOff>
    </xdr:from>
    <xdr:to>
      <xdr:col>21</xdr:col>
      <xdr:colOff>50800</xdr:colOff>
      <xdr:row>42</xdr:row>
      <xdr:rowOff>153416</xdr:rowOff>
    </xdr:to>
    <xdr:sp macro="" textlink="">
      <xdr:nvSpPr>
        <xdr:cNvPr id="396" name="円/楕円 395"/>
        <xdr:cNvSpPr/>
      </xdr:nvSpPr>
      <xdr:spPr>
        <a:xfrm>
          <a:off x="14351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138193</xdr:rowOff>
    </xdr:from>
    <xdr:ext cx="762000" cy="259045"/>
    <xdr:sp macro="" textlink="">
      <xdr:nvSpPr>
        <xdr:cNvPr id="397" name="テキスト ボックス 396"/>
        <xdr:cNvSpPr txBox="1"/>
      </xdr:nvSpPr>
      <xdr:spPr>
        <a:xfrm>
          <a:off x="14020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153162</xdr:rowOff>
    </xdr:from>
    <xdr:to>
      <xdr:col>19</xdr:col>
      <xdr:colOff>533400</xdr:colOff>
      <xdr:row>43</xdr:row>
      <xdr:rowOff>83312</xdr:rowOff>
    </xdr:to>
    <xdr:sp macro="" textlink="">
      <xdr:nvSpPr>
        <xdr:cNvPr id="398" name="円/楕円 397"/>
        <xdr:cNvSpPr/>
      </xdr:nvSpPr>
      <xdr:spPr>
        <a:xfrm>
          <a:off x="13462000" y="7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68089</xdr:rowOff>
    </xdr:from>
    <xdr:ext cx="762000" cy="259045"/>
    <xdr:sp macro="" textlink="">
      <xdr:nvSpPr>
        <xdr:cNvPr id="399" name="テキスト ボックス 398"/>
        <xdr:cNvSpPr txBox="1"/>
      </xdr:nvSpPr>
      <xdr:spPr>
        <a:xfrm>
          <a:off x="13131800" y="744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将来負担比率は－％となっており</a:t>
          </a:r>
          <a:r>
            <a:rPr lang="ja-JP" altLang="ja-JP" sz="1100">
              <a:solidFill>
                <a:schemeClr val="dk1"/>
              </a:solidFill>
              <a:effectLst/>
              <a:latin typeface="+mn-lt"/>
              <a:ea typeface="+mn-ea"/>
              <a:cs typeface="+mn-cs"/>
            </a:rPr>
            <a:t>、主な要因は役場庁舎建設事業に係る地方債の繰上償還による地方債残高の減や、財政調整基金及び減債基金の積立による充当可能基金の増額等による。今後も公債費等義務的経費の削減を中心とする行財政改革を進め、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28" name="直線コネクタ 427"/>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29"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0" name="直線コネクタ 429"/>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4" name="フローチャート :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5" name="フローチャート : 判断 43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6" name="テキスト ボックス 43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7" name="フローチャート : 判断 43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8" name="テキスト ボックス 43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9" name="フローチャート : 判断 43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0" name="テキスト ボックス 43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1" name="フローチャート : 判断 440"/>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2" name="テキスト ボックス 441"/>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20</xdr:col>
      <xdr:colOff>635000</xdr:colOff>
      <xdr:row>13</xdr:row>
      <xdr:rowOff>92625</xdr:rowOff>
    </xdr:from>
    <xdr:to>
      <xdr:col>21</xdr:col>
      <xdr:colOff>50800</xdr:colOff>
      <xdr:row>14</xdr:row>
      <xdr:rowOff>22775</xdr:rowOff>
    </xdr:to>
    <xdr:sp macro="" textlink="">
      <xdr:nvSpPr>
        <xdr:cNvPr id="448" name="円/楕円 447"/>
        <xdr:cNvSpPr/>
      </xdr:nvSpPr>
      <xdr:spPr>
        <a:xfrm>
          <a:off x="14351000" y="23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7552</xdr:rowOff>
    </xdr:from>
    <xdr:ext cx="762000" cy="259045"/>
    <xdr:sp macro="" textlink="">
      <xdr:nvSpPr>
        <xdr:cNvPr id="449" name="テキスト ボックス 448"/>
        <xdr:cNvSpPr txBox="1"/>
      </xdr:nvSpPr>
      <xdr:spPr>
        <a:xfrm>
          <a:off x="14020800" y="240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北海道足寄町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7,139
7,119
1,408.04
9,262,286
8,929,661
212,037
5,369,807
11,093,440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類似団体平均と比較し、人件費に係る比率が下回っている要因は、足寄町自律プランに基づき、組織機構の見直しや退職者の不補充による職員数の削減を実施してきたこと等による。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今後も人件費の抑制に努める。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85852</xdr:rowOff>
    </xdr:from>
    <xdr:to>
      <xdr:col>7</xdr:col>
      <xdr:colOff>15875</xdr:colOff>
      <xdr:row>36</xdr:row>
      <xdr:rowOff>136144</xdr:rowOff>
    </xdr:to>
    <xdr:cxnSp macro="">
      <xdr:nvCxnSpPr>
        <xdr:cNvPr id="64" name="直線コネクタ 63"/>
        <xdr:cNvCxnSpPr/>
      </xdr:nvCxnSpPr>
      <xdr:spPr>
        <a:xfrm>
          <a:off x="3987800" y="62580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66565</xdr:rowOff>
    </xdr:from>
    <xdr:ext cx="762000" cy="259045"/>
    <xdr:sp macro="" textlink="">
      <xdr:nvSpPr>
        <xdr:cNvPr id="65" name="人件費平均値テキスト"/>
        <xdr:cNvSpPr txBox="1"/>
      </xdr:nvSpPr>
      <xdr:spPr>
        <a:xfrm>
          <a:off x="4914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85852</xdr:rowOff>
    </xdr:from>
    <xdr:to>
      <xdr:col>5</xdr:col>
      <xdr:colOff>549275</xdr:colOff>
      <xdr:row>36</xdr:row>
      <xdr:rowOff>104140</xdr:rowOff>
    </xdr:to>
    <xdr:cxnSp macro="">
      <xdr:nvCxnSpPr>
        <xdr:cNvPr id="67" name="直線コネクタ 66"/>
        <xdr:cNvCxnSpPr/>
      </xdr:nvCxnSpPr>
      <xdr:spPr>
        <a:xfrm flipV="1">
          <a:off x="3098800" y="62580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167149</xdr:rowOff>
    </xdr:from>
    <xdr:ext cx="736600" cy="259045"/>
    <xdr:sp macro="" textlink="">
      <xdr:nvSpPr>
        <xdr:cNvPr id="69" name="テキスト ボックス 68"/>
        <xdr:cNvSpPr txBox="1"/>
      </xdr:nvSpPr>
      <xdr:spPr>
        <a:xfrm>
          <a:off x="3606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72136</xdr:rowOff>
    </xdr:from>
    <xdr:to>
      <xdr:col>4</xdr:col>
      <xdr:colOff>346075</xdr:colOff>
      <xdr:row>36</xdr:row>
      <xdr:rowOff>104140</xdr:rowOff>
    </xdr:to>
    <xdr:cxnSp macro="">
      <xdr:nvCxnSpPr>
        <xdr:cNvPr id="70" name="直線コネクタ 69"/>
        <xdr:cNvCxnSpPr/>
      </xdr:nvCxnSpPr>
      <xdr:spPr>
        <a:xfrm>
          <a:off x="2209800" y="62443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26416</xdr:rowOff>
    </xdr:from>
    <xdr:to>
      <xdr:col>3</xdr:col>
      <xdr:colOff>142875</xdr:colOff>
      <xdr:row>36</xdr:row>
      <xdr:rowOff>72136</xdr:rowOff>
    </xdr:to>
    <xdr:cxnSp macro="">
      <xdr:nvCxnSpPr>
        <xdr:cNvPr id="73" name="直線コネクタ 72"/>
        <xdr:cNvCxnSpPr/>
      </xdr:nvCxnSpPr>
      <xdr:spPr>
        <a:xfrm>
          <a:off x="1320800" y="61986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4843</xdr:rowOff>
    </xdr:from>
    <xdr:ext cx="762000" cy="259045"/>
    <xdr:sp macro="" textlink="">
      <xdr:nvSpPr>
        <xdr:cNvPr id="75" name="テキスト ボックス 74"/>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18559</xdr:rowOff>
    </xdr:from>
    <xdr:ext cx="762000" cy="259045"/>
    <xdr:sp macro="" textlink="">
      <xdr:nvSpPr>
        <xdr:cNvPr id="77" name="テキスト ボックス 76"/>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85344</xdr:rowOff>
    </xdr:from>
    <xdr:to>
      <xdr:col>7</xdr:col>
      <xdr:colOff>66675</xdr:colOff>
      <xdr:row>37</xdr:row>
      <xdr:rowOff>15494</xdr:rowOff>
    </xdr:to>
    <xdr:sp macro="" textlink="">
      <xdr:nvSpPr>
        <xdr:cNvPr id="83" name="円/楕円 82"/>
        <xdr:cNvSpPr/>
      </xdr:nvSpPr>
      <xdr:spPr>
        <a:xfrm>
          <a:off x="4775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101871</xdr:rowOff>
    </xdr:from>
    <xdr:ext cx="762000" cy="259045"/>
    <xdr:sp macro="" textlink="">
      <xdr:nvSpPr>
        <xdr:cNvPr id="84" name="人件費該当値テキスト"/>
        <xdr:cNvSpPr txBox="1"/>
      </xdr:nvSpPr>
      <xdr:spPr>
        <a:xfrm>
          <a:off x="4914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35052</xdr:rowOff>
    </xdr:from>
    <xdr:to>
      <xdr:col>5</xdr:col>
      <xdr:colOff>600075</xdr:colOff>
      <xdr:row>36</xdr:row>
      <xdr:rowOff>136652</xdr:rowOff>
    </xdr:to>
    <xdr:sp macro="" textlink="">
      <xdr:nvSpPr>
        <xdr:cNvPr id="85" name="円/楕円 84"/>
        <xdr:cNvSpPr/>
      </xdr:nvSpPr>
      <xdr:spPr>
        <a:xfrm>
          <a:off x="3937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146829</xdr:rowOff>
    </xdr:from>
    <xdr:ext cx="736600" cy="259045"/>
    <xdr:sp macro="" textlink="">
      <xdr:nvSpPr>
        <xdr:cNvPr id="86" name="テキスト ボックス 85"/>
        <xdr:cNvSpPr txBox="1"/>
      </xdr:nvSpPr>
      <xdr:spPr>
        <a:xfrm>
          <a:off x="3606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53340</xdr:rowOff>
    </xdr:from>
    <xdr:to>
      <xdr:col>4</xdr:col>
      <xdr:colOff>396875</xdr:colOff>
      <xdr:row>36</xdr:row>
      <xdr:rowOff>154940</xdr:rowOff>
    </xdr:to>
    <xdr:sp macro="" textlink="">
      <xdr:nvSpPr>
        <xdr:cNvPr id="87" name="円/楕円 86"/>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165117</xdr:rowOff>
    </xdr:from>
    <xdr:ext cx="762000" cy="259045"/>
    <xdr:sp macro="" textlink="">
      <xdr:nvSpPr>
        <xdr:cNvPr id="88" name="テキスト ボックス 87"/>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21336</xdr:rowOff>
    </xdr:from>
    <xdr:to>
      <xdr:col>3</xdr:col>
      <xdr:colOff>193675</xdr:colOff>
      <xdr:row>36</xdr:row>
      <xdr:rowOff>122936</xdr:rowOff>
    </xdr:to>
    <xdr:sp macro="" textlink="">
      <xdr:nvSpPr>
        <xdr:cNvPr id="89" name="円/楕円 88"/>
        <xdr:cNvSpPr/>
      </xdr:nvSpPr>
      <xdr:spPr>
        <a:xfrm>
          <a:off x="2159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133113</xdr:rowOff>
    </xdr:from>
    <xdr:ext cx="762000" cy="259045"/>
    <xdr:sp macro="" textlink="">
      <xdr:nvSpPr>
        <xdr:cNvPr id="90" name="テキスト ボックス 89"/>
        <xdr:cNvSpPr txBox="1"/>
      </xdr:nvSpPr>
      <xdr:spPr>
        <a:xfrm>
          <a:off x="1828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147066</xdr:rowOff>
    </xdr:from>
    <xdr:to>
      <xdr:col>1</xdr:col>
      <xdr:colOff>676275</xdr:colOff>
      <xdr:row>36</xdr:row>
      <xdr:rowOff>77216</xdr:rowOff>
    </xdr:to>
    <xdr:sp macro="" textlink="">
      <xdr:nvSpPr>
        <xdr:cNvPr id="91" name="円/楕円 90"/>
        <xdr:cNvSpPr/>
      </xdr:nvSpPr>
      <xdr:spPr>
        <a:xfrm>
          <a:off x="1270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87393</xdr:rowOff>
    </xdr:from>
    <xdr:ext cx="762000" cy="259045"/>
    <xdr:sp macro="" textlink="">
      <xdr:nvSpPr>
        <xdr:cNvPr id="92" name="テキスト ボックス 91"/>
        <xdr:cNvSpPr txBox="1"/>
      </xdr:nvSpPr>
      <xdr:spPr>
        <a:xfrm>
          <a:off x="939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類似団体平均と比較し、物件費に係る比率が上回っている要因は、職員数の削減に伴う賃金増や行政面積が広いため公共施設数が多く、管理費用等の負担が大きいこと</a:t>
          </a:r>
          <a:r>
            <a:rPr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、近年の介護施設の開設や子育て施策の充実により、賃金等を含む施設維持の費用が増加して</a:t>
          </a:r>
          <a:r>
            <a:rPr lang="ja-JP" altLang="en-US" sz="1100">
              <a:solidFill>
                <a:schemeClr val="dk1"/>
              </a:solidFill>
              <a:effectLst/>
              <a:latin typeface="+mn-lt"/>
              <a:ea typeface="+mn-ea"/>
              <a:cs typeface="+mn-cs"/>
            </a:rPr>
            <a:t>いることによる。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今後は管理経費の削減を図るべく、管理運営を民間事業者に拡大する指定管理者制度の導入について、対象施設の検討を含め積極的に</a:t>
          </a:r>
          <a:r>
            <a:rPr lang="ja-JP" altLang="en-US" sz="1100">
              <a:solidFill>
                <a:schemeClr val="dk1"/>
              </a:solidFill>
              <a:effectLst/>
              <a:latin typeface="+mn-lt"/>
              <a:ea typeface="+mn-ea"/>
              <a:cs typeface="+mn-cs"/>
            </a:rPr>
            <a:t>推進する。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12700</xdr:rowOff>
    </xdr:from>
    <xdr:to>
      <xdr:col>24</xdr:col>
      <xdr:colOff>31750</xdr:colOff>
      <xdr:row>18</xdr:row>
      <xdr:rowOff>50800</xdr:rowOff>
    </xdr:to>
    <xdr:cxnSp macro="">
      <xdr:nvCxnSpPr>
        <xdr:cNvPr id="125" name="直線コネクタ 124"/>
        <xdr:cNvCxnSpPr/>
      </xdr:nvCxnSpPr>
      <xdr:spPr>
        <a:xfrm>
          <a:off x="15671800" y="3098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6"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85090</xdr:rowOff>
    </xdr:from>
    <xdr:to>
      <xdr:col>22</xdr:col>
      <xdr:colOff>565150</xdr:colOff>
      <xdr:row>18</xdr:row>
      <xdr:rowOff>12700</xdr:rowOff>
    </xdr:to>
    <xdr:cxnSp macro="">
      <xdr:nvCxnSpPr>
        <xdr:cNvPr id="128" name="直線コネクタ 127"/>
        <xdr:cNvCxnSpPr/>
      </xdr:nvCxnSpPr>
      <xdr:spPr>
        <a:xfrm>
          <a:off x="14782800" y="29997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30" name="テキスト ボックス 129"/>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134620</xdr:rowOff>
    </xdr:from>
    <xdr:to>
      <xdr:col>21</xdr:col>
      <xdr:colOff>361950</xdr:colOff>
      <xdr:row>17</xdr:row>
      <xdr:rowOff>85090</xdr:rowOff>
    </xdr:to>
    <xdr:cxnSp macro="">
      <xdr:nvCxnSpPr>
        <xdr:cNvPr id="131" name="直線コネクタ 130"/>
        <xdr:cNvCxnSpPr/>
      </xdr:nvCxnSpPr>
      <xdr:spPr>
        <a:xfrm>
          <a:off x="13893800" y="28778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127017</xdr:rowOff>
    </xdr:from>
    <xdr:ext cx="762000" cy="259045"/>
    <xdr:sp macro="" textlink="">
      <xdr:nvSpPr>
        <xdr:cNvPr id="133" name="テキスト ボックス 132"/>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104140</xdr:rowOff>
    </xdr:from>
    <xdr:to>
      <xdr:col>20</xdr:col>
      <xdr:colOff>158750</xdr:colOff>
      <xdr:row>16</xdr:row>
      <xdr:rowOff>134620</xdr:rowOff>
    </xdr:to>
    <xdr:cxnSp macro="">
      <xdr:nvCxnSpPr>
        <xdr:cNvPr id="134" name="直線コネクタ 133"/>
        <xdr:cNvCxnSpPr/>
      </xdr:nvCxnSpPr>
      <xdr:spPr>
        <a:xfrm>
          <a:off x="13004800" y="2847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6" name="テキスト ボックス 135"/>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0</xdr:rowOff>
    </xdr:from>
    <xdr:to>
      <xdr:col>24</xdr:col>
      <xdr:colOff>82550</xdr:colOff>
      <xdr:row>18</xdr:row>
      <xdr:rowOff>101600</xdr:rowOff>
    </xdr:to>
    <xdr:sp macro="" textlink="">
      <xdr:nvSpPr>
        <xdr:cNvPr id="144" name="円/楕円 143"/>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143527</xdr:rowOff>
    </xdr:from>
    <xdr:ext cx="762000" cy="259045"/>
    <xdr:sp macro="" textlink="">
      <xdr:nvSpPr>
        <xdr:cNvPr id="145"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133350</xdr:rowOff>
    </xdr:from>
    <xdr:to>
      <xdr:col>22</xdr:col>
      <xdr:colOff>615950</xdr:colOff>
      <xdr:row>18</xdr:row>
      <xdr:rowOff>63500</xdr:rowOff>
    </xdr:to>
    <xdr:sp macro="" textlink="">
      <xdr:nvSpPr>
        <xdr:cNvPr id="146" name="円/楕円 145"/>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48277</xdr:rowOff>
    </xdr:from>
    <xdr:ext cx="736600" cy="259045"/>
    <xdr:sp macro="" textlink="">
      <xdr:nvSpPr>
        <xdr:cNvPr id="147" name="テキスト ボックス 146"/>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34290</xdr:rowOff>
    </xdr:from>
    <xdr:to>
      <xdr:col>21</xdr:col>
      <xdr:colOff>412750</xdr:colOff>
      <xdr:row>17</xdr:row>
      <xdr:rowOff>135890</xdr:rowOff>
    </xdr:to>
    <xdr:sp macro="" textlink="">
      <xdr:nvSpPr>
        <xdr:cNvPr id="148" name="円/楕円 147"/>
        <xdr:cNvSpPr/>
      </xdr:nvSpPr>
      <xdr:spPr>
        <a:xfrm>
          <a:off x="14732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120667</xdr:rowOff>
    </xdr:from>
    <xdr:ext cx="762000" cy="259045"/>
    <xdr:sp macro="" textlink="">
      <xdr:nvSpPr>
        <xdr:cNvPr id="149" name="テキスト ボックス 148"/>
        <xdr:cNvSpPr txBox="1"/>
      </xdr:nvSpPr>
      <xdr:spPr>
        <a:xfrm>
          <a:off x="14401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83820</xdr:rowOff>
    </xdr:from>
    <xdr:to>
      <xdr:col>20</xdr:col>
      <xdr:colOff>209550</xdr:colOff>
      <xdr:row>17</xdr:row>
      <xdr:rowOff>13970</xdr:rowOff>
    </xdr:to>
    <xdr:sp macro="" textlink="">
      <xdr:nvSpPr>
        <xdr:cNvPr id="150" name="円/楕円 149"/>
        <xdr:cNvSpPr/>
      </xdr:nvSpPr>
      <xdr:spPr>
        <a:xfrm>
          <a:off x="13843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170197</xdr:rowOff>
    </xdr:from>
    <xdr:ext cx="762000" cy="259045"/>
    <xdr:sp macro="" textlink="">
      <xdr:nvSpPr>
        <xdr:cNvPr id="151" name="テキスト ボックス 150"/>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52" name="円/楕円 151"/>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139717</xdr:rowOff>
    </xdr:from>
    <xdr:ext cx="762000" cy="259045"/>
    <xdr:sp macro="" textlink="">
      <xdr:nvSpPr>
        <xdr:cNvPr id="153" name="テキスト ボックス 152"/>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扶助費に係る経常収支比率は類似団体平均を下回っているが、人口一人当たり決算額は類似団体平均より若干下回っている程度で、今後も適正化に努める。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143328</xdr:rowOff>
    </xdr:from>
    <xdr:to>
      <xdr:col>7</xdr:col>
      <xdr:colOff>15875</xdr:colOff>
      <xdr:row>54</xdr:row>
      <xdr:rowOff>143328</xdr:rowOff>
    </xdr:to>
    <xdr:cxnSp macro="">
      <xdr:nvCxnSpPr>
        <xdr:cNvPr id="187" name="直線コネクタ 186"/>
        <xdr:cNvCxnSpPr/>
      </xdr:nvCxnSpPr>
      <xdr:spPr>
        <a:xfrm>
          <a:off x="3987800" y="9401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8"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143328</xdr:rowOff>
    </xdr:from>
    <xdr:to>
      <xdr:col>5</xdr:col>
      <xdr:colOff>549275</xdr:colOff>
      <xdr:row>54</xdr:row>
      <xdr:rowOff>143328</xdr:rowOff>
    </xdr:to>
    <xdr:cxnSp macro="">
      <xdr:nvCxnSpPr>
        <xdr:cNvPr id="190" name="直線コネクタ 189"/>
        <xdr:cNvCxnSpPr/>
      </xdr:nvCxnSpPr>
      <xdr:spPr>
        <a:xfrm>
          <a:off x="3098800" y="9401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64605</xdr:rowOff>
    </xdr:from>
    <xdr:ext cx="736600" cy="259045"/>
    <xdr:sp macro="" textlink="">
      <xdr:nvSpPr>
        <xdr:cNvPr id="192" name="テキスト ボックス 191"/>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54</xdr:row>
      <xdr:rowOff>143328</xdr:rowOff>
    </xdr:to>
    <xdr:cxnSp macro="">
      <xdr:nvCxnSpPr>
        <xdr:cNvPr id="193" name="直線コネクタ 192"/>
        <xdr:cNvCxnSpPr/>
      </xdr:nvCxnSpPr>
      <xdr:spPr>
        <a:xfrm>
          <a:off x="2209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195" name="テキスト ボックス 194"/>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78015</xdr:rowOff>
    </xdr:from>
    <xdr:to>
      <xdr:col>3</xdr:col>
      <xdr:colOff>142875</xdr:colOff>
      <xdr:row>54</xdr:row>
      <xdr:rowOff>127000</xdr:rowOff>
    </xdr:to>
    <xdr:cxnSp macro="">
      <xdr:nvCxnSpPr>
        <xdr:cNvPr id="196" name="直線コネクタ 195"/>
        <xdr:cNvCxnSpPr/>
      </xdr:nvCxnSpPr>
      <xdr:spPr>
        <a:xfrm>
          <a:off x="1320800" y="93363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198" name="テキスト ボックス 197"/>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200" name="テキスト ボックス 199"/>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92528</xdr:rowOff>
    </xdr:from>
    <xdr:to>
      <xdr:col>7</xdr:col>
      <xdr:colOff>66675</xdr:colOff>
      <xdr:row>55</xdr:row>
      <xdr:rowOff>22678</xdr:rowOff>
    </xdr:to>
    <xdr:sp macro="" textlink="">
      <xdr:nvSpPr>
        <xdr:cNvPr id="206" name="円/楕円 205"/>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109055</xdr:rowOff>
    </xdr:from>
    <xdr:ext cx="762000" cy="259045"/>
    <xdr:sp macro="" textlink="">
      <xdr:nvSpPr>
        <xdr:cNvPr id="207"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92528</xdr:rowOff>
    </xdr:from>
    <xdr:to>
      <xdr:col>5</xdr:col>
      <xdr:colOff>600075</xdr:colOff>
      <xdr:row>55</xdr:row>
      <xdr:rowOff>22678</xdr:rowOff>
    </xdr:to>
    <xdr:sp macro="" textlink="">
      <xdr:nvSpPr>
        <xdr:cNvPr id="208" name="円/楕円 207"/>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32855</xdr:rowOff>
    </xdr:from>
    <xdr:ext cx="736600" cy="259045"/>
    <xdr:sp macro="" textlink="">
      <xdr:nvSpPr>
        <xdr:cNvPr id="209" name="テキスト ボックス 208"/>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92528</xdr:rowOff>
    </xdr:from>
    <xdr:to>
      <xdr:col>4</xdr:col>
      <xdr:colOff>396875</xdr:colOff>
      <xdr:row>55</xdr:row>
      <xdr:rowOff>22678</xdr:rowOff>
    </xdr:to>
    <xdr:sp macro="" textlink="">
      <xdr:nvSpPr>
        <xdr:cNvPr id="210" name="円/楕円 209"/>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32855</xdr:rowOff>
    </xdr:from>
    <xdr:ext cx="762000" cy="259045"/>
    <xdr:sp macro="" textlink="">
      <xdr:nvSpPr>
        <xdr:cNvPr id="211" name="テキスト ボックス 210"/>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2" name="円/楕円 211"/>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3" name="テキスト ボックス 212"/>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27215</xdr:rowOff>
    </xdr:from>
    <xdr:to>
      <xdr:col>1</xdr:col>
      <xdr:colOff>676275</xdr:colOff>
      <xdr:row>54</xdr:row>
      <xdr:rowOff>128815</xdr:rowOff>
    </xdr:to>
    <xdr:sp macro="" textlink="">
      <xdr:nvSpPr>
        <xdr:cNvPr id="214" name="円/楕円 213"/>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138992</xdr:rowOff>
    </xdr:from>
    <xdr:ext cx="762000" cy="259045"/>
    <xdr:sp macro="" textlink="">
      <xdr:nvSpPr>
        <xdr:cNvPr id="215" name="テキスト ボックス 214"/>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類似団体平均と比較し、その他に係る経常収支比率は低い状況にあるが、今後においても経費の削減を図り、普通会計の負担軽減に努める。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46990</xdr:rowOff>
    </xdr:from>
    <xdr:to>
      <xdr:col>24</xdr:col>
      <xdr:colOff>31750</xdr:colOff>
      <xdr:row>56</xdr:row>
      <xdr:rowOff>92710</xdr:rowOff>
    </xdr:to>
    <xdr:cxnSp macro="">
      <xdr:nvCxnSpPr>
        <xdr:cNvPr id="243" name="直線コネクタ 242"/>
        <xdr:cNvCxnSpPr/>
      </xdr:nvCxnSpPr>
      <xdr:spPr>
        <a:xfrm>
          <a:off x="15671800" y="96481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93997</xdr:rowOff>
    </xdr:from>
    <xdr:ext cx="762000" cy="259045"/>
    <xdr:sp macro="" textlink="">
      <xdr:nvSpPr>
        <xdr:cNvPr id="244" name="その他平均値テキスト"/>
        <xdr:cNvSpPr txBox="1"/>
      </xdr:nvSpPr>
      <xdr:spPr>
        <a:xfrm>
          <a:off x="16598900" y="9866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18415</xdr:rowOff>
    </xdr:from>
    <xdr:to>
      <xdr:col>22</xdr:col>
      <xdr:colOff>565150</xdr:colOff>
      <xdr:row>56</xdr:row>
      <xdr:rowOff>46990</xdr:rowOff>
    </xdr:to>
    <xdr:cxnSp macro="">
      <xdr:nvCxnSpPr>
        <xdr:cNvPr id="246" name="直線コネクタ 245"/>
        <xdr:cNvCxnSpPr/>
      </xdr:nvCxnSpPr>
      <xdr:spPr>
        <a:xfrm>
          <a:off x="14782800" y="96196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36847</xdr:rowOff>
    </xdr:from>
    <xdr:ext cx="736600" cy="259045"/>
    <xdr:sp macro="" textlink="">
      <xdr:nvSpPr>
        <xdr:cNvPr id="248" name="テキスト ボックス 247"/>
        <xdr:cNvSpPr txBox="1"/>
      </xdr:nvSpPr>
      <xdr:spPr>
        <a:xfrm>
          <a:off x="15290800" y="998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18415</xdr:rowOff>
    </xdr:from>
    <xdr:to>
      <xdr:col>21</xdr:col>
      <xdr:colOff>361950</xdr:colOff>
      <xdr:row>56</xdr:row>
      <xdr:rowOff>75565</xdr:rowOff>
    </xdr:to>
    <xdr:cxnSp macro="">
      <xdr:nvCxnSpPr>
        <xdr:cNvPr id="249" name="直線コネクタ 248"/>
        <xdr:cNvCxnSpPr/>
      </xdr:nvCxnSpPr>
      <xdr:spPr>
        <a:xfrm flipV="1">
          <a:off x="13893800" y="961961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65422</xdr:rowOff>
    </xdr:from>
    <xdr:ext cx="762000" cy="259045"/>
    <xdr:sp macro="" textlink="">
      <xdr:nvSpPr>
        <xdr:cNvPr id="251" name="テキスト ボックス 250"/>
        <xdr:cNvSpPr txBox="1"/>
      </xdr:nvSpPr>
      <xdr:spPr>
        <a:xfrm>
          <a:off x="14401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24130</xdr:rowOff>
    </xdr:from>
    <xdr:to>
      <xdr:col>20</xdr:col>
      <xdr:colOff>158750</xdr:colOff>
      <xdr:row>56</xdr:row>
      <xdr:rowOff>75565</xdr:rowOff>
    </xdr:to>
    <xdr:cxnSp macro="">
      <xdr:nvCxnSpPr>
        <xdr:cNvPr id="252" name="直線コネクタ 251"/>
        <xdr:cNvCxnSpPr/>
      </xdr:nvCxnSpPr>
      <xdr:spPr>
        <a:xfrm>
          <a:off x="13004800" y="96253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42562</xdr:rowOff>
    </xdr:from>
    <xdr:ext cx="762000" cy="259045"/>
    <xdr:sp macro="" textlink="">
      <xdr:nvSpPr>
        <xdr:cNvPr id="254" name="テキスト ボックス 253"/>
        <xdr:cNvSpPr txBox="1"/>
      </xdr:nvSpPr>
      <xdr:spPr>
        <a:xfrm>
          <a:off x="13512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56" name="テキスト ボックス 255"/>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41910</xdr:rowOff>
    </xdr:from>
    <xdr:to>
      <xdr:col>24</xdr:col>
      <xdr:colOff>82550</xdr:colOff>
      <xdr:row>56</xdr:row>
      <xdr:rowOff>143510</xdr:rowOff>
    </xdr:to>
    <xdr:sp macro="" textlink="">
      <xdr:nvSpPr>
        <xdr:cNvPr id="262" name="円/楕円 261"/>
        <xdr:cNvSpPr/>
      </xdr:nvSpPr>
      <xdr:spPr>
        <a:xfrm>
          <a:off x="1645920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58437</xdr:rowOff>
    </xdr:from>
    <xdr:ext cx="762000" cy="259045"/>
    <xdr:sp macro="" textlink="">
      <xdr:nvSpPr>
        <xdr:cNvPr id="263" name="その他該当値テキスト"/>
        <xdr:cNvSpPr txBox="1"/>
      </xdr:nvSpPr>
      <xdr:spPr>
        <a:xfrm>
          <a:off x="16598900" y="948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167640</xdr:rowOff>
    </xdr:from>
    <xdr:to>
      <xdr:col>22</xdr:col>
      <xdr:colOff>615950</xdr:colOff>
      <xdr:row>56</xdr:row>
      <xdr:rowOff>97790</xdr:rowOff>
    </xdr:to>
    <xdr:sp macro="" textlink="">
      <xdr:nvSpPr>
        <xdr:cNvPr id="264" name="円/楕円 263"/>
        <xdr:cNvSpPr/>
      </xdr:nvSpPr>
      <xdr:spPr>
        <a:xfrm>
          <a:off x="15621000" y="95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107967</xdr:rowOff>
    </xdr:from>
    <xdr:ext cx="736600" cy="259045"/>
    <xdr:sp macro="" textlink="">
      <xdr:nvSpPr>
        <xdr:cNvPr id="265" name="テキスト ボックス 264"/>
        <xdr:cNvSpPr txBox="1"/>
      </xdr:nvSpPr>
      <xdr:spPr>
        <a:xfrm>
          <a:off x="15290800" y="9366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139065</xdr:rowOff>
    </xdr:from>
    <xdr:to>
      <xdr:col>21</xdr:col>
      <xdr:colOff>412750</xdr:colOff>
      <xdr:row>56</xdr:row>
      <xdr:rowOff>69215</xdr:rowOff>
    </xdr:to>
    <xdr:sp macro="" textlink="">
      <xdr:nvSpPr>
        <xdr:cNvPr id="266" name="円/楕円 265"/>
        <xdr:cNvSpPr/>
      </xdr:nvSpPr>
      <xdr:spPr>
        <a:xfrm>
          <a:off x="14732000" y="956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79392</xdr:rowOff>
    </xdr:from>
    <xdr:ext cx="762000" cy="259045"/>
    <xdr:sp macro="" textlink="">
      <xdr:nvSpPr>
        <xdr:cNvPr id="267" name="テキスト ボックス 266"/>
        <xdr:cNvSpPr txBox="1"/>
      </xdr:nvSpPr>
      <xdr:spPr>
        <a:xfrm>
          <a:off x="14401800" y="933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24765</xdr:rowOff>
    </xdr:from>
    <xdr:to>
      <xdr:col>20</xdr:col>
      <xdr:colOff>209550</xdr:colOff>
      <xdr:row>56</xdr:row>
      <xdr:rowOff>126365</xdr:rowOff>
    </xdr:to>
    <xdr:sp macro="" textlink="">
      <xdr:nvSpPr>
        <xdr:cNvPr id="268" name="円/楕円 267"/>
        <xdr:cNvSpPr/>
      </xdr:nvSpPr>
      <xdr:spPr>
        <a:xfrm>
          <a:off x="13843000" y="96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136542</xdr:rowOff>
    </xdr:from>
    <xdr:ext cx="762000" cy="259045"/>
    <xdr:sp macro="" textlink="">
      <xdr:nvSpPr>
        <xdr:cNvPr id="269" name="テキスト ボックス 268"/>
        <xdr:cNvSpPr txBox="1"/>
      </xdr:nvSpPr>
      <xdr:spPr>
        <a:xfrm>
          <a:off x="13512800" y="9394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144780</xdr:rowOff>
    </xdr:from>
    <xdr:to>
      <xdr:col>19</xdr:col>
      <xdr:colOff>6350</xdr:colOff>
      <xdr:row>56</xdr:row>
      <xdr:rowOff>74930</xdr:rowOff>
    </xdr:to>
    <xdr:sp macro="" textlink="">
      <xdr:nvSpPr>
        <xdr:cNvPr id="270" name="円/楕円 269"/>
        <xdr:cNvSpPr/>
      </xdr:nvSpPr>
      <xdr:spPr>
        <a:xfrm>
          <a:off x="12954000" y="95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85107</xdr:rowOff>
    </xdr:from>
    <xdr:ext cx="762000" cy="259045"/>
    <xdr:sp macro="" textlink="">
      <xdr:nvSpPr>
        <xdr:cNvPr id="271" name="テキスト ボックス 270"/>
        <xdr:cNvSpPr txBox="1"/>
      </xdr:nvSpPr>
      <xdr:spPr>
        <a:xfrm>
          <a:off x="12623800" y="934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補助費等に係る経常収支比率が類似団体平均を上回っているのは、国民健康保険病院への負担金が多額になっているためである。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今後に</a:t>
          </a:r>
          <a:r>
            <a:rPr lang="ja-JP" altLang="ja-JP" sz="1100">
              <a:solidFill>
                <a:schemeClr val="dk1"/>
              </a:solidFill>
              <a:effectLst/>
              <a:latin typeface="+mn-lt"/>
              <a:ea typeface="+mn-ea"/>
              <a:cs typeface="+mn-cs"/>
            </a:rPr>
            <a:t>おいても各種団体への補助金の交付にあっては、補助の妥当性、必要性、効果、団体の組織のあり方・運営方法や他事業への統合などについて多角的な見直しを行う。</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24130</xdr:rowOff>
    </xdr:from>
    <xdr:to>
      <xdr:col>24</xdr:col>
      <xdr:colOff>31750</xdr:colOff>
      <xdr:row>37</xdr:row>
      <xdr:rowOff>65278</xdr:rowOff>
    </xdr:to>
    <xdr:cxnSp macro="">
      <xdr:nvCxnSpPr>
        <xdr:cNvPr id="301" name="直線コネクタ 300"/>
        <xdr:cNvCxnSpPr/>
      </xdr:nvCxnSpPr>
      <xdr:spPr>
        <a:xfrm>
          <a:off x="15671800" y="63677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156735</xdr:rowOff>
    </xdr:from>
    <xdr:ext cx="762000" cy="259045"/>
    <xdr:sp macro="" textlink="">
      <xdr:nvSpPr>
        <xdr:cNvPr id="302"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163576</xdr:rowOff>
    </xdr:from>
    <xdr:to>
      <xdr:col>22</xdr:col>
      <xdr:colOff>565150</xdr:colOff>
      <xdr:row>37</xdr:row>
      <xdr:rowOff>24130</xdr:rowOff>
    </xdr:to>
    <xdr:cxnSp macro="">
      <xdr:nvCxnSpPr>
        <xdr:cNvPr id="304" name="直線コネクタ 303"/>
        <xdr:cNvCxnSpPr/>
      </xdr:nvCxnSpPr>
      <xdr:spPr>
        <a:xfrm>
          <a:off x="14782800" y="63357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6" name="テキスト ボックス 305"/>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117856</xdr:rowOff>
    </xdr:from>
    <xdr:to>
      <xdr:col>21</xdr:col>
      <xdr:colOff>361950</xdr:colOff>
      <xdr:row>36</xdr:row>
      <xdr:rowOff>163576</xdr:rowOff>
    </xdr:to>
    <xdr:cxnSp macro="">
      <xdr:nvCxnSpPr>
        <xdr:cNvPr id="307" name="直線コネクタ 306"/>
        <xdr:cNvCxnSpPr/>
      </xdr:nvCxnSpPr>
      <xdr:spPr>
        <a:xfrm>
          <a:off x="13893800" y="62900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9" name="テキスト ボックス 308"/>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117856</xdr:rowOff>
    </xdr:from>
    <xdr:to>
      <xdr:col>20</xdr:col>
      <xdr:colOff>158750</xdr:colOff>
      <xdr:row>37</xdr:row>
      <xdr:rowOff>69850</xdr:rowOff>
    </xdr:to>
    <xdr:cxnSp macro="">
      <xdr:nvCxnSpPr>
        <xdr:cNvPr id="310" name="直線コネクタ 309"/>
        <xdr:cNvCxnSpPr/>
      </xdr:nvCxnSpPr>
      <xdr:spPr>
        <a:xfrm flipV="1">
          <a:off x="13004800" y="629005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12" name="テキスト ボックス 311"/>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14" name="テキスト ボックス 313"/>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20" name="円/楕円 319"/>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158005</xdr:rowOff>
    </xdr:from>
    <xdr:ext cx="762000" cy="259045"/>
    <xdr:sp macro="" textlink="">
      <xdr:nvSpPr>
        <xdr:cNvPr id="321" name="補助費等該当値テキスト"/>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144780</xdr:rowOff>
    </xdr:from>
    <xdr:to>
      <xdr:col>22</xdr:col>
      <xdr:colOff>615950</xdr:colOff>
      <xdr:row>37</xdr:row>
      <xdr:rowOff>74930</xdr:rowOff>
    </xdr:to>
    <xdr:sp macro="" textlink="">
      <xdr:nvSpPr>
        <xdr:cNvPr id="322" name="円/楕円 321"/>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23" name="テキスト ボックス 322"/>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112776</xdr:rowOff>
    </xdr:from>
    <xdr:to>
      <xdr:col>21</xdr:col>
      <xdr:colOff>412750</xdr:colOff>
      <xdr:row>37</xdr:row>
      <xdr:rowOff>42926</xdr:rowOff>
    </xdr:to>
    <xdr:sp macro="" textlink="">
      <xdr:nvSpPr>
        <xdr:cNvPr id="324" name="円/楕円 323"/>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25" name="テキスト ボックス 324"/>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67056</xdr:rowOff>
    </xdr:from>
    <xdr:to>
      <xdr:col>20</xdr:col>
      <xdr:colOff>209550</xdr:colOff>
      <xdr:row>36</xdr:row>
      <xdr:rowOff>168656</xdr:rowOff>
    </xdr:to>
    <xdr:sp macro="" textlink="">
      <xdr:nvSpPr>
        <xdr:cNvPr id="326" name="円/楕円 325"/>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153433</xdr:rowOff>
    </xdr:from>
    <xdr:ext cx="762000" cy="259045"/>
    <xdr:sp macro="" textlink="">
      <xdr:nvSpPr>
        <xdr:cNvPr id="327" name="テキスト ボックス 326"/>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28" name="円/楕円 327"/>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29" name="テキスト ボックス 328"/>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平成２２・２６年度に役場庁舎建設事業等に係る地方債の繰上償還を実施し、公債費残高を減少させたこと等により、平成２６年</a:t>
          </a:r>
          <a:r>
            <a:rPr lang="ja-JP" altLang="en-US" sz="1100">
              <a:solidFill>
                <a:schemeClr val="dk1"/>
              </a:solidFill>
              <a:effectLst/>
              <a:latin typeface="+mn-lt"/>
              <a:ea typeface="+mn-ea"/>
              <a:cs typeface="+mn-cs"/>
            </a:rPr>
            <a:t>度</a:t>
          </a:r>
          <a:r>
            <a:rPr lang="ja-JP" altLang="ja-JP" sz="1100">
              <a:solidFill>
                <a:schemeClr val="dk1"/>
              </a:solidFill>
              <a:effectLst/>
              <a:latin typeface="+mn-lt"/>
              <a:ea typeface="+mn-ea"/>
              <a:cs typeface="+mn-cs"/>
            </a:rPr>
            <a:t>まで類似団体平均を下回っていたが、高齢化社会に対応すべく介護施設の充実や施設老朽化に伴う建替事業などの大型事業を実施したこと等により、公債費残高が増加傾向にある。今後は新規借入額は必要最小限とし、プライマリーバランスの均衡を図るよう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40132</xdr:rowOff>
    </xdr:from>
    <xdr:to>
      <xdr:col>7</xdr:col>
      <xdr:colOff>15875</xdr:colOff>
      <xdr:row>78</xdr:row>
      <xdr:rowOff>81280</xdr:rowOff>
    </xdr:to>
    <xdr:cxnSp macro="">
      <xdr:nvCxnSpPr>
        <xdr:cNvPr id="359" name="直線コネクタ 358"/>
        <xdr:cNvCxnSpPr/>
      </xdr:nvCxnSpPr>
      <xdr:spPr>
        <a:xfrm>
          <a:off x="3987800" y="134132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60" name="公債費平均値テキスト"/>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17272</xdr:rowOff>
    </xdr:from>
    <xdr:to>
      <xdr:col>5</xdr:col>
      <xdr:colOff>549275</xdr:colOff>
      <xdr:row>78</xdr:row>
      <xdr:rowOff>40132</xdr:rowOff>
    </xdr:to>
    <xdr:cxnSp macro="">
      <xdr:nvCxnSpPr>
        <xdr:cNvPr id="362" name="直線コネクタ 361"/>
        <xdr:cNvCxnSpPr/>
      </xdr:nvCxnSpPr>
      <xdr:spPr>
        <a:xfrm>
          <a:off x="3098800" y="133903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101109</xdr:rowOff>
    </xdr:from>
    <xdr:ext cx="736600" cy="259045"/>
    <xdr:sp macro="" textlink="">
      <xdr:nvSpPr>
        <xdr:cNvPr id="364" name="テキスト ボックス 363"/>
        <xdr:cNvSpPr txBox="1"/>
      </xdr:nvSpPr>
      <xdr:spPr>
        <a:xfrm>
          <a:off x="3606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170435</xdr:rowOff>
    </xdr:from>
    <xdr:to>
      <xdr:col>4</xdr:col>
      <xdr:colOff>346075</xdr:colOff>
      <xdr:row>78</xdr:row>
      <xdr:rowOff>17272</xdr:rowOff>
    </xdr:to>
    <xdr:cxnSp macro="">
      <xdr:nvCxnSpPr>
        <xdr:cNvPr id="365" name="直線コネクタ 364"/>
        <xdr:cNvCxnSpPr/>
      </xdr:nvCxnSpPr>
      <xdr:spPr>
        <a:xfrm>
          <a:off x="2209800" y="133720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112285</xdr:rowOff>
    </xdr:from>
    <xdr:ext cx="762000" cy="259045"/>
    <xdr:sp macro="" textlink="">
      <xdr:nvSpPr>
        <xdr:cNvPr id="367" name="テキスト ボックス 366"/>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170435</xdr:rowOff>
    </xdr:from>
    <xdr:to>
      <xdr:col>3</xdr:col>
      <xdr:colOff>142875</xdr:colOff>
      <xdr:row>78</xdr:row>
      <xdr:rowOff>49276</xdr:rowOff>
    </xdr:to>
    <xdr:cxnSp macro="">
      <xdr:nvCxnSpPr>
        <xdr:cNvPr id="368" name="直線コネクタ 367"/>
        <xdr:cNvCxnSpPr/>
      </xdr:nvCxnSpPr>
      <xdr:spPr>
        <a:xfrm flipV="1">
          <a:off x="1320800" y="133720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103140</xdr:rowOff>
    </xdr:from>
    <xdr:ext cx="762000" cy="259045"/>
    <xdr:sp macro="" textlink="">
      <xdr:nvSpPr>
        <xdr:cNvPr id="370" name="テキスト ボックス 369"/>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72" name="テキスト ボックス 371"/>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30480</xdr:rowOff>
    </xdr:from>
    <xdr:to>
      <xdr:col>7</xdr:col>
      <xdr:colOff>66675</xdr:colOff>
      <xdr:row>78</xdr:row>
      <xdr:rowOff>132080</xdr:rowOff>
    </xdr:to>
    <xdr:sp macro="" textlink="">
      <xdr:nvSpPr>
        <xdr:cNvPr id="378" name="円/楕円 377"/>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2557</xdr:rowOff>
    </xdr:from>
    <xdr:ext cx="762000" cy="259045"/>
    <xdr:sp macro="" textlink="">
      <xdr:nvSpPr>
        <xdr:cNvPr id="379" name="公債費該当値テキスト"/>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160782</xdr:rowOff>
    </xdr:from>
    <xdr:to>
      <xdr:col>5</xdr:col>
      <xdr:colOff>600075</xdr:colOff>
      <xdr:row>78</xdr:row>
      <xdr:rowOff>90932</xdr:rowOff>
    </xdr:to>
    <xdr:sp macro="" textlink="">
      <xdr:nvSpPr>
        <xdr:cNvPr id="380" name="円/楕円 379"/>
        <xdr:cNvSpPr/>
      </xdr:nvSpPr>
      <xdr:spPr>
        <a:xfrm>
          <a:off x="3937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81" name="テキスト ボックス 380"/>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137922</xdr:rowOff>
    </xdr:from>
    <xdr:to>
      <xdr:col>4</xdr:col>
      <xdr:colOff>396875</xdr:colOff>
      <xdr:row>78</xdr:row>
      <xdr:rowOff>68072</xdr:rowOff>
    </xdr:to>
    <xdr:sp macro="" textlink="">
      <xdr:nvSpPr>
        <xdr:cNvPr id="382" name="円/楕円 381"/>
        <xdr:cNvSpPr/>
      </xdr:nvSpPr>
      <xdr:spPr>
        <a:xfrm>
          <a:off x="3048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78249</xdr:rowOff>
    </xdr:from>
    <xdr:ext cx="762000" cy="259045"/>
    <xdr:sp macro="" textlink="">
      <xdr:nvSpPr>
        <xdr:cNvPr id="383" name="テキスト ボックス 382"/>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119635</xdr:rowOff>
    </xdr:from>
    <xdr:to>
      <xdr:col>3</xdr:col>
      <xdr:colOff>193675</xdr:colOff>
      <xdr:row>78</xdr:row>
      <xdr:rowOff>49785</xdr:rowOff>
    </xdr:to>
    <xdr:sp macro="" textlink="">
      <xdr:nvSpPr>
        <xdr:cNvPr id="384" name="円/楕円 383"/>
        <xdr:cNvSpPr/>
      </xdr:nvSpPr>
      <xdr:spPr>
        <a:xfrm>
          <a:off x="2159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85" name="テキスト ボックス 384"/>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169926</xdr:rowOff>
    </xdr:from>
    <xdr:to>
      <xdr:col>1</xdr:col>
      <xdr:colOff>676275</xdr:colOff>
      <xdr:row>78</xdr:row>
      <xdr:rowOff>100076</xdr:rowOff>
    </xdr:to>
    <xdr:sp macro="" textlink="">
      <xdr:nvSpPr>
        <xdr:cNvPr id="386" name="円/楕円 385"/>
        <xdr:cNvSpPr/>
      </xdr:nvSpPr>
      <xdr:spPr>
        <a:xfrm>
          <a:off x="1270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110253</xdr:rowOff>
    </xdr:from>
    <xdr:ext cx="762000" cy="259045"/>
    <xdr:sp macro="" textlink="">
      <xdr:nvSpPr>
        <xdr:cNvPr id="387" name="テキスト ボックス 386"/>
        <xdr:cNvSpPr txBox="1"/>
      </xdr:nvSpPr>
      <xdr:spPr>
        <a:xfrm>
          <a:off x="939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　物価及び人件費の上昇等により全体的に上昇傾向にあるが、</a:t>
          </a:r>
          <a:r>
            <a:rPr lang="ja-JP" altLang="ja-JP" sz="1100">
              <a:solidFill>
                <a:schemeClr val="dk1"/>
              </a:solidFill>
              <a:effectLst/>
              <a:latin typeface="+mn-lt"/>
              <a:ea typeface="+mn-ea"/>
              <a:cs typeface="+mn-cs"/>
            </a:rPr>
            <a:t>今後においては、行財政改革への</a:t>
          </a:r>
          <a:r>
            <a:rPr lang="ja-JP" altLang="en-US" sz="1100">
              <a:solidFill>
                <a:schemeClr val="dk1"/>
              </a:solidFill>
              <a:effectLst/>
              <a:latin typeface="+mn-lt"/>
              <a:ea typeface="+mn-ea"/>
              <a:cs typeface="+mn-cs"/>
            </a:rPr>
            <a:t>取り組み</a:t>
          </a:r>
          <a:r>
            <a:rPr lang="ja-JP" altLang="ja-JP" sz="1100">
              <a:solidFill>
                <a:schemeClr val="dk1"/>
              </a:solidFill>
              <a:effectLst/>
              <a:latin typeface="+mn-lt"/>
              <a:ea typeface="+mn-ea"/>
              <a:cs typeface="+mn-cs"/>
            </a:rPr>
            <a:t>を通じ</a:t>
          </a:r>
          <a:r>
            <a:rPr lang="ja-JP" altLang="en-US" sz="1100">
              <a:solidFill>
                <a:schemeClr val="dk1"/>
              </a:solidFill>
              <a:effectLst/>
              <a:latin typeface="+mn-lt"/>
              <a:ea typeface="+mn-ea"/>
              <a:cs typeface="+mn-cs"/>
            </a:rPr>
            <a:t>て経常経費の</a:t>
          </a:r>
          <a:r>
            <a:rPr lang="ja-JP" altLang="ja-JP" sz="1100">
              <a:solidFill>
                <a:schemeClr val="dk1"/>
              </a:solidFill>
              <a:effectLst/>
              <a:latin typeface="+mn-lt"/>
              <a:ea typeface="+mn-ea"/>
              <a:cs typeface="+mn-cs"/>
            </a:rPr>
            <a:t>削減に努める。</a:t>
          </a:r>
          <a:endParaRPr lang="ja-JP" altLang="ja-JP" sz="1100">
            <a:effectLst/>
          </a:endParaRPr>
        </a:p>
        <a:p>
          <a:endParaRPr lang="ja-JP" altLang="ja-JP" sz="1100">
            <a:effectLst/>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69850</xdr:rowOff>
    </xdr:from>
    <xdr:to>
      <xdr:col>24</xdr:col>
      <xdr:colOff>31750</xdr:colOff>
      <xdr:row>76</xdr:row>
      <xdr:rowOff>24130</xdr:rowOff>
    </xdr:to>
    <xdr:cxnSp macro="">
      <xdr:nvCxnSpPr>
        <xdr:cNvPr id="420" name="直線コネクタ 419"/>
        <xdr:cNvCxnSpPr/>
      </xdr:nvCxnSpPr>
      <xdr:spPr>
        <a:xfrm>
          <a:off x="15671800" y="1292860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17797</xdr:rowOff>
    </xdr:from>
    <xdr:ext cx="762000" cy="259045"/>
    <xdr:sp macro="" textlink="">
      <xdr:nvSpPr>
        <xdr:cNvPr id="421" name="公債費以外平均値テキスト"/>
        <xdr:cNvSpPr txBox="1"/>
      </xdr:nvSpPr>
      <xdr:spPr>
        <a:xfrm>
          <a:off x="16598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161290</xdr:rowOff>
    </xdr:from>
    <xdr:to>
      <xdr:col>22</xdr:col>
      <xdr:colOff>565150</xdr:colOff>
      <xdr:row>75</xdr:row>
      <xdr:rowOff>69850</xdr:rowOff>
    </xdr:to>
    <xdr:cxnSp macro="">
      <xdr:nvCxnSpPr>
        <xdr:cNvPr id="423" name="直線コネクタ 422"/>
        <xdr:cNvCxnSpPr/>
      </xdr:nvCxnSpPr>
      <xdr:spPr>
        <a:xfrm>
          <a:off x="14782800" y="128485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55897</xdr:rowOff>
    </xdr:from>
    <xdr:ext cx="736600" cy="259045"/>
    <xdr:sp macro="" textlink="">
      <xdr:nvSpPr>
        <xdr:cNvPr id="425" name="テキスト ボックス 424"/>
        <xdr:cNvSpPr txBox="1"/>
      </xdr:nvSpPr>
      <xdr:spPr>
        <a:xfrm>
          <a:off x="15290800" y="13086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69850</xdr:rowOff>
    </xdr:from>
    <xdr:to>
      <xdr:col>21</xdr:col>
      <xdr:colOff>361950</xdr:colOff>
      <xdr:row>74</xdr:row>
      <xdr:rowOff>161290</xdr:rowOff>
    </xdr:to>
    <xdr:cxnSp macro="">
      <xdr:nvCxnSpPr>
        <xdr:cNvPr id="426" name="直線コネクタ 425"/>
        <xdr:cNvCxnSpPr/>
      </xdr:nvCxnSpPr>
      <xdr:spPr>
        <a:xfrm>
          <a:off x="13893800" y="1275715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74947</xdr:rowOff>
    </xdr:from>
    <xdr:ext cx="762000" cy="259045"/>
    <xdr:sp macro="" textlink="">
      <xdr:nvSpPr>
        <xdr:cNvPr id="428" name="テキスト ボックス 427"/>
        <xdr:cNvSpPr txBox="1"/>
      </xdr:nvSpPr>
      <xdr:spPr>
        <a:xfrm>
          <a:off x="14401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69850</xdr:rowOff>
    </xdr:from>
    <xdr:to>
      <xdr:col>20</xdr:col>
      <xdr:colOff>158750</xdr:colOff>
      <xdr:row>74</xdr:row>
      <xdr:rowOff>73660</xdr:rowOff>
    </xdr:to>
    <xdr:cxnSp macro="">
      <xdr:nvCxnSpPr>
        <xdr:cNvPr id="429" name="直線コネクタ 428"/>
        <xdr:cNvCxnSpPr/>
      </xdr:nvCxnSpPr>
      <xdr:spPr>
        <a:xfrm flipV="1">
          <a:off x="13004800" y="127571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154957</xdr:rowOff>
    </xdr:from>
    <xdr:ext cx="762000" cy="259045"/>
    <xdr:sp macro="" textlink="">
      <xdr:nvSpPr>
        <xdr:cNvPr id="431" name="テキスト ボックス 430"/>
        <xdr:cNvSpPr txBox="1"/>
      </xdr:nvSpPr>
      <xdr:spPr>
        <a:xfrm>
          <a:off x="13512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135907</xdr:rowOff>
    </xdr:from>
    <xdr:ext cx="762000" cy="259045"/>
    <xdr:sp macro="" textlink="">
      <xdr:nvSpPr>
        <xdr:cNvPr id="433" name="テキスト ボックス 432"/>
        <xdr:cNvSpPr txBox="1"/>
      </xdr:nvSpPr>
      <xdr:spPr>
        <a:xfrm>
          <a:off x="12623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144780</xdr:rowOff>
    </xdr:from>
    <xdr:to>
      <xdr:col>24</xdr:col>
      <xdr:colOff>82550</xdr:colOff>
      <xdr:row>76</xdr:row>
      <xdr:rowOff>74930</xdr:rowOff>
    </xdr:to>
    <xdr:sp macro="" textlink="">
      <xdr:nvSpPr>
        <xdr:cNvPr id="439" name="円/楕円 438"/>
        <xdr:cNvSpPr/>
      </xdr:nvSpPr>
      <xdr:spPr>
        <a:xfrm>
          <a:off x="164592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161307</xdr:rowOff>
    </xdr:from>
    <xdr:ext cx="762000" cy="259045"/>
    <xdr:sp macro="" textlink="">
      <xdr:nvSpPr>
        <xdr:cNvPr id="440" name="公債費以外該当値テキスト"/>
        <xdr:cNvSpPr txBox="1"/>
      </xdr:nvSpPr>
      <xdr:spPr>
        <a:xfrm>
          <a:off x="165989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19050</xdr:rowOff>
    </xdr:from>
    <xdr:to>
      <xdr:col>22</xdr:col>
      <xdr:colOff>615950</xdr:colOff>
      <xdr:row>75</xdr:row>
      <xdr:rowOff>120650</xdr:rowOff>
    </xdr:to>
    <xdr:sp macro="" textlink="">
      <xdr:nvSpPr>
        <xdr:cNvPr id="441" name="円/楕円 440"/>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130827</xdr:rowOff>
    </xdr:from>
    <xdr:ext cx="736600" cy="259045"/>
    <xdr:sp macro="" textlink="">
      <xdr:nvSpPr>
        <xdr:cNvPr id="442" name="テキスト ボックス 441"/>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110490</xdr:rowOff>
    </xdr:from>
    <xdr:to>
      <xdr:col>21</xdr:col>
      <xdr:colOff>412750</xdr:colOff>
      <xdr:row>75</xdr:row>
      <xdr:rowOff>40640</xdr:rowOff>
    </xdr:to>
    <xdr:sp macro="" textlink="">
      <xdr:nvSpPr>
        <xdr:cNvPr id="443" name="円/楕円 442"/>
        <xdr:cNvSpPr/>
      </xdr:nvSpPr>
      <xdr:spPr>
        <a:xfrm>
          <a:off x="14732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50817</xdr:rowOff>
    </xdr:from>
    <xdr:ext cx="762000" cy="259045"/>
    <xdr:sp macro="" textlink="">
      <xdr:nvSpPr>
        <xdr:cNvPr id="444" name="テキスト ボックス 443"/>
        <xdr:cNvSpPr txBox="1"/>
      </xdr:nvSpPr>
      <xdr:spPr>
        <a:xfrm>
          <a:off x="14401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19050</xdr:rowOff>
    </xdr:from>
    <xdr:to>
      <xdr:col>20</xdr:col>
      <xdr:colOff>209550</xdr:colOff>
      <xdr:row>74</xdr:row>
      <xdr:rowOff>120650</xdr:rowOff>
    </xdr:to>
    <xdr:sp macro="" textlink="">
      <xdr:nvSpPr>
        <xdr:cNvPr id="445" name="円/楕円 444"/>
        <xdr:cNvSpPr/>
      </xdr:nvSpPr>
      <xdr:spPr>
        <a:xfrm>
          <a:off x="13843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130827</xdr:rowOff>
    </xdr:from>
    <xdr:ext cx="762000" cy="259045"/>
    <xdr:sp macro="" textlink="">
      <xdr:nvSpPr>
        <xdr:cNvPr id="446" name="テキスト ボックス 445"/>
        <xdr:cNvSpPr txBox="1"/>
      </xdr:nvSpPr>
      <xdr:spPr>
        <a:xfrm>
          <a:off x="13512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22860</xdr:rowOff>
    </xdr:from>
    <xdr:to>
      <xdr:col>19</xdr:col>
      <xdr:colOff>6350</xdr:colOff>
      <xdr:row>74</xdr:row>
      <xdr:rowOff>124460</xdr:rowOff>
    </xdr:to>
    <xdr:sp macro="" textlink="">
      <xdr:nvSpPr>
        <xdr:cNvPr id="447" name="円/楕円 446"/>
        <xdr:cNvSpPr/>
      </xdr:nvSpPr>
      <xdr:spPr>
        <a:xfrm>
          <a:off x="12954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134637</xdr:rowOff>
    </xdr:from>
    <xdr:ext cx="762000" cy="259045"/>
    <xdr:sp macro="" textlink="">
      <xdr:nvSpPr>
        <xdr:cNvPr id="448" name="テキスト ボックス 447"/>
        <xdr:cNvSpPr txBox="1"/>
      </xdr:nvSpPr>
      <xdr:spPr>
        <a:xfrm>
          <a:off x="12623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北海道足寄町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53170</xdr:rowOff>
    </xdr:from>
    <xdr:to>
      <xdr:col>4</xdr:col>
      <xdr:colOff>1117600</xdr:colOff>
      <xdr:row>14</xdr:row>
      <xdr:rowOff>144718</xdr:rowOff>
    </xdr:to>
    <xdr:cxnSp macro="">
      <xdr:nvCxnSpPr>
        <xdr:cNvPr id="46" name="直線コネクタ 45"/>
        <xdr:cNvCxnSpPr/>
      </xdr:nvCxnSpPr>
      <xdr:spPr bwMode="auto">
        <a:xfrm>
          <a:off x="5003800" y="2501095"/>
          <a:ext cx="647700" cy="91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92119</xdr:rowOff>
    </xdr:from>
    <xdr:ext cx="762000" cy="259045"/>
    <xdr:sp macro="" textlink="">
      <xdr:nvSpPr>
        <xdr:cNvPr id="47" name="人口1人当たり決算額の推移平均値テキスト130"/>
        <xdr:cNvSpPr txBox="1"/>
      </xdr:nvSpPr>
      <xdr:spPr>
        <a:xfrm>
          <a:off x="5740400" y="2882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53170</xdr:rowOff>
    </xdr:from>
    <xdr:to>
      <xdr:col>4</xdr:col>
      <xdr:colOff>469900</xdr:colOff>
      <xdr:row>15</xdr:row>
      <xdr:rowOff>53890</xdr:rowOff>
    </xdr:to>
    <xdr:cxnSp macro="">
      <xdr:nvCxnSpPr>
        <xdr:cNvPr id="49" name="直線コネクタ 48"/>
        <xdr:cNvCxnSpPr/>
      </xdr:nvCxnSpPr>
      <xdr:spPr bwMode="auto">
        <a:xfrm flipV="1">
          <a:off x="4305300" y="2501095"/>
          <a:ext cx="698500" cy="172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51411</xdr:rowOff>
    </xdr:from>
    <xdr:ext cx="736600" cy="259045"/>
    <xdr:sp macro="" textlink="">
      <xdr:nvSpPr>
        <xdr:cNvPr id="51" name="テキスト ボックス 50"/>
        <xdr:cNvSpPr txBox="1"/>
      </xdr:nvSpPr>
      <xdr:spPr>
        <a:xfrm>
          <a:off x="4622800" y="301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53890</xdr:rowOff>
    </xdr:from>
    <xdr:to>
      <xdr:col>3</xdr:col>
      <xdr:colOff>904875</xdr:colOff>
      <xdr:row>15</xdr:row>
      <xdr:rowOff>77533</xdr:rowOff>
    </xdr:to>
    <xdr:cxnSp macro="">
      <xdr:nvCxnSpPr>
        <xdr:cNvPr id="52" name="直線コネクタ 51"/>
        <xdr:cNvCxnSpPr/>
      </xdr:nvCxnSpPr>
      <xdr:spPr bwMode="auto">
        <a:xfrm flipV="1">
          <a:off x="3606800" y="2673265"/>
          <a:ext cx="698500" cy="23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27025</xdr:rowOff>
    </xdr:from>
    <xdr:ext cx="762000" cy="259045"/>
    <xdr:sp macro="" textlink="">
      <xdr:nvSpPr>
        <xdr:cNvPr id="54" name="テキスト ボックス 53"/>
        <xdr:cNvSpPr txBox="1"/>
      </xdr:nvSpPr>
      <xdr:spPr>
        <a:xfrm>
          <a:off x="39243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69378</xdr:rowOff>
    </xdr:from>
    <xdr:to>
      <xdr:col>3</xdr:col>
      <xdr:colOff>206375</xdr:colOff>
      <xdr:row>15</xdr:row>
      <xdr:rowOff>77533</xdr:rowOff>
    </xdr:to>
    <xdr:cxnSp macro="">
      <xdr:nvCxnSpPr>
        <xdr:cNvPr id="55" name="直線コネクタ 54"/>
        <xdr:cNvCxnSpPr/>
      </xdr:nvCxnSpPr>
      <xdr:spPr bwMode="auto">
        <a:xfrm>
          <a:off x="2908300" y="2688753"/>
          <a:ext cx="698500" cy="8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70539</xdr:rowOff>
    </xdr:from>
    <xdr:ext cx="762000" cy="259045"/>
    <xdr:sp macro="" textlink="">
      <xdr:nvSpPr>
        <xdr:cNvPr id="57" name="テキスト ボックス 56"/>
        <xdr:cNvSpPr txBox="1"/>
      </xdr:nvSpPr>
      <xdr:spPr>
        <a:xfrm>
          <a:off x="32258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59246</xdr:rowOff>
    </xdr:from>
    <xdr:ext cx="762000" cy="259045"/>
    <xdr:sp macro="" textlink="">
      <xdr:nvSpPr>
        <xdr:cNvPr id="59" name="テキスト ボックス 58"/>
        <xdr:cNvSpPr txBox="1"/>
      </xdr:nvSpPr>
      <xdr:spPr>
        <a:xfrm>
          <a:off x="2527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93918</xdr:rowOff>
    </xdr:from>
    <xdr:to>
      <xdr:col>5</xdr:col>
      <xdr:colOff>34925</xdr:colOff>
      <xdr:row>15</xdr:row>
      <xdr:rowOff>24068</xdr:rowOff>
    </xdr:to>
    <xdr:sp macro="" textlink="">
      <xdr:nvSpPr>
        <xdr:cNvPr id="65" name="円/楕円 64"/>
        <xdr:cNvSpPr/>
      </xdr:nvSpPr>
      <xdr:spPr bwMode="auto">
        <a:xfrm>
          <a:off x="5600700" y="2541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110445</xdr:rowOff>
    </xdr:from>
    <xdr:ext cx="762000" cy="259045"/>
    <xdr:sp macro="" textlink="">
      <xdr:nvSpPr>
        <xdr:cNvPr id="66" name="人口1人当たり決算額の推移該当値テキスト130"/>
        <xdr:cNvSpPr txBox="1"/>
      </xdr:nvSpPr>
      <xdr:spPr>
        <a:xfrm>
          <a:off x="5740400" y="238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235,233</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2370</xdr:rowOff>
    </xdr:from>
    <xdr:to>
      <xdr:col>4</xdr:col>
      <xdr:colOff>520700</xdr:colOff>
      <xdr:row>14</xdr:row>
      <xdr:rowOff>103970</xdr:rowOff>
    </xdr:to>
    <xdr:sp macro="" textlink="">
      <xdr:nvSpPr>
        <xdr:cNvPr id="67" name="円/楕円 66"/>
        <xdr:cNvSpPr/>
      </xdr:nvSpPr>
      <xdr:spPr bwMode="auto">
        <a:xfrm>
          <a:off x="4953000" y="2450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114147</xdr:rowOff>
    </xdr:from>
    <xdr:ext cx="736600" cy="259045"/>
    <xdr:sp macro="" textlink="">
      <xdr:nvSpPr>
        <xdr:cNvPr id="68" name="テキスト ボックス 67"/>
        <xdr:cNvSpPr txBox="1"/>
      </xdr:nvSpPr>
      <xdr:spPr>
        <a:xfrm>
          <a:off x="4622800" y="2219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251,252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3090</xdr:rowOff>
    </xdr:from>
    <xdr:to>
      <xdr:col>3</xdr:col>
      <xdr:colOff>955675</xdr:colOff>
      <xdr:row>15</xdr:row>
      <xdr:rowOff>104690</xdr:rowOff>
    </xdr:to>
    <xdr:sp macro="" textlink="">
      <xdr:nvSpPr>
        <xdr:cNvPr id="69" name="円/楕円 68"/>
        <xdr:cNvSpPr/>
      </xdr:nvSpPr>
      <xdr:spPr bwMode="auto">
        <a:xfrm>
          <a:off x="4254500" y="2622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114867</xdr:rowOff>
    </xdr:from>
    <xdr:ext cx="762000" cy="259045"/>
    <xdr:sp macro="" textlink="">
      <xdr:nvSpPr>
        <xdr:cNvPr id="70" name="テキスト ボックス 69"/>
        <xdr:cNvSpPr txBox="1"/>
      </xdr:nvSpPr>
      <xdr:spPr>
        <a:xfrm>
          <a:off x="3924300" y="239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221,126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26733</xdr:rowOff>
    </xdr:from>
    <xdr:to>
      <xdr:col>3</xdr:col>
      <xdr:colOff>257175</xdr:colOff>
      <xdr:row>15</xdr:row>
      <xdr:rowOff>128333</xdr:rowOff>
    </xdr:to>
    <xdr:sp macro="" textlink="">
      <xdr:nvSpPr>
        <xdr:cNvPr id="71" name="円/楕円 70"/>
        <xdr:cNvSpPr/>
      </xdr:nvSpPr>
      <xdr:spPr bwMode="auto">
        <a:xfrm>
          <a:off x="3556000" y="2646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138510</xdr:rowOff>
    </xdr:from>
    <xdr:ext cx="762000" cy="259045"/>
    <xdr:sp macro="" textlink="">
      <xdr:nvSpPr>
        <xdr:cNvPr id="72" name="テキスト ボックス 71"/>
        <xdr:cNvSpPr txBox="1"/>
      </xdr:nvSpPr>
      <xdr:spPr>
        <a:xfrm>
          <a:off x="3225800" y="241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216,989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18578</xdr:rowOff>
    </xdr:from>
    <xdr:to>
      <xdr:col>2</xdr:col>
      <xdr:colOff>692150</xdr:colOff>
      <xdr:row>15</xdr:row>
      <xdr:rowOff>120178</xdr:rowOff>
    </xdr:to>
    <xdr:sp macro="" textlink="">
      <xdr:nvSpPr>
        <xdr:cNvPr id="73" name="円/楕円 72"/>
        <xdr:cNvSpPr/>
      </xdr:nvSpPr>
      <xdr:spPr bwMode="auto">
        <a:xfrm>
          <a:off x="2857500" y="2637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130355</xdr:rowOff>
    </xdr:from>
    <xdr:ext cx="762000" cy="259045"/>
    <xdr:sp macro="" textlink="">
      <xdr:nvSpPr>
        <xdr:cNvPr id="74" name="テキスト ボックス 73"/>
        <xdr:cNvSpPr txBox="1"/>
      </xdr:nvSpPr>
      <xdr:spPr>
        <a:xfrm>
          <a:off x="2527300" y="2406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218,416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44247</xdr:rowOff>
    </xdr:from>
    <xdr:to>
      <xdr:col>4</xdr:col>
      <xdr:colOff>1117600</xdr:colOff>
      <xdr:row>35</xdr:row>
      <xdr:rowOff>73737</xdr:rowOff>
    </xdr:to>
    <xdr:cxnSp macro="">
      <xdr:nvCxnSpPr>
        <xdr:cNvPr id="109" name="直線コネクタ 108"/>
        <xdr:cNvCxnSpPr/>
      </xdr:nvCxnSpPr>
      <xdr:spPr bwMode="auto">
        <a:xfrm flipV="1">
          <a:off x="5003800" y="6654597"/>
          <a:ext cx="647700" cy="29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194951</xdr:rowOff>
    </xdr:from>
    <xdr:ext cx="762000" cy="259045"/>
    <xdr:sp macro="" textlink="">
      <xdr:nvSpPr>
        <xdr:cNvPr id="110" name="人口1人当たり決算額の推移平均値テキスト445"/>
        <xdr:cNvSpPr txBox="1"/>
      </xdr:nvSpPr>
      <xdr:spPr>
        <a:xfrm>
          <a:off x="5740400" y="680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73737</xdr:rowOff>
    </xdr:from>
    <xdr:to>
      <xdr:col>4</xdr:col>
      <xdr:colOff>469900</xdr:colOff>
      <xdr:row>35</xdr:row>
      <xdr:rowOff>138626</xdr:rowOff>
    </xdr:to>
    <xdr:cxnSp macro="">
      <xdr:nvCxnSpPr>
        <xdr:cNvPr id="112" name="直線コネクタ 111"/>
        <xdr:cNvCxnSpPr/>
      </xdr:nvCxnSpPr>
      <xdr:spPr bwMode="auto">
        <a:xfrm flipV="1">
          <a:off x="4305300" y="6684087"/>
          <a:ext cx="698500" cy="64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329302</xdr:rowOff>
    </xdr:from>
    <xdr:ext cx="736600" cy="259045"/>
    <xdr:sp macro="" textlink="">
      <xdr:nvSpPr>
        <xdr:cNvPr id="114" name="テキスト ボックス 113"/>
        <xdr:cNvSpPr txBox="1"/>
      </xdr:nvSpPr>
      <xdr:spPr>
        <a:xfrm>
          <a:off x="4622800" y="693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320287</xdr:rowOff>
    </xdr:from>
    <xdr:to>
      <xdr:col>3</xdr:col>
      <xdr:colOff>904875</xdr:colOff>
      <xdr:row>35</xdr:row>
      <xdr:rowOff>138626</xdr:rowOff>
    </xdr:to>
    <xdr:cxnSp macro="">
      <xdr:nvCxnSpPr>
        <xdr:cNvPr id="115" name="直線コネクタ 114"/>
        <xdr:cNvCxnSpPr/>
      </xdr:nvCxnSpPr>
      <xdr:spPr bwMode="auto">
        <a:xfrm>
          <a:off x="3606800" y="6587737"/>
          <a:ext cx="698500" cy="161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311004</xdr:rowOff>
    </xdr:from>
    <xdr:ext cx="762000" cy="259045"/>
    <xdr:sp macro="" textlink="">
      <xdr:nvSpPr>
        <xdr:cNvPr id="117" name="テキスト ボックス 116"/>
        <xdr:cNvSpPr txBox="1"/>
      </xdr:nvSpPr>
      <xdr:spPr>
        <a:xfrm>
          <a:off x="3924300" y="692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184585</xdr:rowOff>
    </xdr:from>
    <xdr:to>
      <xdr:col>3</xdr:col>
      <xdr:colOff>206375</xdr:colOff>
      <xdr:row>34</xdr:row>
      <xdr:rowOff>320287</xdr:rowOff>
    </xdr:to>
    <xdr:cxnSp macro="">
      <xdr:nvCxnSpPr>
        <xdr:cNvPr id="118" name="直線コネクタ 117"/>
        <xdr:cNvCxnSpPr/>
      </xdr:nvCxnSpPr>
      <xdr:spPr bwMode="auto">
        <a:xfrm>
          <a:off x="2908300" y="6452035"/>
          <a:ext cx="698500" cy="135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279272</xdr:rowOff>
    </xdr:from>
    <xdr:ext cx="762000" cy="259045"/>
    <xdr:sp macro="" textlink="">
      <xdr:nvSpPr>
        <xdr:cNvPr id="120" name="テキスト ボックス 119"/>
        <xdr:cNvSpPr txBox="1"/>
      </xdr:nvSpPr>
      <xdr:spPr>
        <a:xfrm>
          <a:off x="32258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242075</xdr:rowOff>
    </xdr:from>
    <xdr:ext cx="762000" cy="259045"/>
    <xdr:sp macro="" textlink="">
      <xdr:nvSpPr>
        <xdr:cNvPr id="122" name="テキスト ボックス 121"/>
        <xdr:cNvSpPr txBox="1"/>
      </xdr:nvSpPr>
      <xdr:spPr>
        <a:xfrm>
          <a:off x="25273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336347</xdr:rowOff>
    </xdr:from>
    <xdr:to>
      <xdr:col>5</xdr:col>
      <xdr:colOff>34925</xdr:colOff>
      <xdr:row>35</xdr:row>
      <xdr:rowOff>95047</xdr:rowOff>
    </xdr:to>
    <xdr:sp macro="" textlink="">
      <xdr:nvSpPr>
        <xdr:cNvPr id="128" name="円/楕円 127"/>
        <xdr:cNvSpPr/>
      </xdr:nvSpPr>
      <xdr:spPr bwMode="auto">
        <a:xfrm>
          <a:off x="5600700" y="6603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181424</xdr:rowOff>
    </xdr:from>
    <xdr:ext cx="762000" cy="259045"/>
    <xdr:sp macro="" textlink="">
      <xdr:nvSpPr>
        <xdr:cNvPr id="129" name="人口1人当たり決算額の推移該当値テキスト445"/>
        <xdr:cNvSpPr txBox="1"/>
      </xdr:nvSpPr>
      <xdr:spPr>
        <a:xfrm>
          <a:off x="5740400" y="644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57,852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22937</xdr:rowOff>
    </xdr:from>
    <xdr:to>
      <xdr:col>4</xdr:col>
      <xdr:colOff>520700</xdr:colOff>
      <xdr:row>35</xdr:row>
      <xdr:rowOff>124537</xdr:rowOff>
    </xdr:to>
    <xdr:sp macro="" textlink="">
      <xdr:nvSpPr>
        <xdr:cNvPr id="130" name="円/楕円 129"/>
        <xdr:cNvSpPr/>
      </xdr:nvSpPr>
      <xdr:spPr bwMode="auto">
        <a:xfrm>
          <a:off x="4953000" y="6633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134713</xdr:rowOff>
    </xdr:from>
    <xdr:ext cx="736600" cy="259045"/>
    <xdr:sp macro="" textlink="">
      <xdr:nvSpPr>
        <xdr:cNvPr id="131" name="テキスト ボックス 130"/>
        <xdr:cNvSpPr txBox="1"/>
      </xdr:nvSpPr>
      <xdr:spPr>
        <a:xfrm>
          <a:off x="4622800" y="640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55,143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87826</xdr:rowOff>
    </xdr:from>
    <xdr:to>
      <xdr:col>3</xdr:col>
      <xdr:colOff>955675</xdr:colOff>
      <xdr:row>35</xdr:row>
      <xdr:rowOff>189426</xdr:rowOff>
    </xdr:to>
    <xdr:sp macro="" textlink="">
      <xdr:nvSpPr>
        <xdr:cNvPr id="132" name="円/楕円 131"/>
        <xdr:cNvSpPr/>
      </xdr:nvSpPr>
      <xdr:spPr bwMode="auto">
        <a:xfrm>
          <a:off x="4254500" y="6698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199603</xdr:rowOff>
    </xdr:from>
    <xdr:ext cx="762000" cy="259045"/>
    <xdr:sp macro="" textlink="">
      <xdr:nvSpPr>
        <xdr:cNvPr id="133" name="テキスト ボックス 132"/>
        <xdr:cNvSpPr txBox="1"/>
      </xdr:nvSpPr>
      <xdr:spPr>
        <a:xfrm>
          <a:off x="3924300" y="646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49,182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269487</xdr:rowOff>
    </xdr:from>
    <xdr:to>
      <xdr:col>3</xdr:col>
      <xdr:colOff>257175</xdr:colOff>
      <xdr:row>35</xdr:row>
      <xdr:rowOff>28187</xdr:rowOff>
    </xdr:to>
    <xdr:sp macro="" textlink="">
      <xdr:nvSpPr>
        <xdr:cNvPr id="134" name="円/楕円 133"/>
        <xdr:cNvSpPr/>
      </xdr:nvSpPr>
      <xdr:spPr bwMode="auto">
        <a:xfrm>
          <a:off x="3556000" y="6536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38364</xdr:rowOff>
    </xdr:from>
    <xdr:ext cx="762000" cy="259045"/>
    <xdr:sp macro="" textlink="">
      <xdr:nvSpPr>
        <xdr:cNvPr id="135" name="テキスト ボックス 134"/>
        <xdr:cNvSpPr txBox="1"/>
      </xdr:nvSpPr>
      <xdr:spPr>
        <a:xfrm>
          <a:off x="3225800" y="6305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63,994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133785</xdr:rowOff>
    </xdr:from>
    <xdr:to>
      <xdr:col>2</xdr:col>
      <xdr:colOff>692150</xdr:colOff>
      <xdr:row>34</xdr:row>
      <xdr:rowOff>235386</xdr:rowOff>
    </xdr:to>
    <xdr:sp macro="" textlink="">
      <xdr:nvSpPr>
        <xdr:cNvPr id="136" name="円/楕円 135"/>
        <xdr:cNvSpPr/>
      </xdr:nvSpPr>
      <xdr:spPr bwMode="auto">
        <a:xfrm>
          <a:off x="2857500" y="640123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245562</xdr:rowOff>
    </xdr:from>
    <xdr:ext cx="762000" cy="259045"/>
    <xdr:sp macro="" textlink="">
      <xdr:nvSpPr>
        <xdr:cNvPr id="137" name="テキスト ボックス 136"/>
        <xdr:cNvSpPr txBox="1"/>
      </xdr:nvSpPr>
      <xdr:spPr>
        <a:xfrm>
          <a:off x="2527300" y="617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76,460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北海道足寄町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7,139
7,119
1,408.04
9,262,286
8,929,661
212,037
5,369,807
11,093,440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73299</xdr:rowOff>
    </xdr:from>
    <xdr:to>
      <xdr:col>6</xdr:col>
      <xdr:colOff>511175</xdr:colOff>
      <xdr:row>33</xdr:row>
      <xdr:rowOff>116512</xdr:rowOff>
    </xdr:to>
    <xdr:cxnSp macro="">
      <xdr:nvCxnSpPr>
        <xdr:cNvPr id="61" name="直線コネクタ 60"/>
        <xdr:cNvCxnSpPr/>
      </xdr:nvCxnSpPr>
      <xdr:spPr>
        <a:xfrm flipV="1">
          <a:off x="3797300" y="5731149"/>
          <a:ext cx="838200" cy="4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13218</xdr:rowOff>
    </xdr:from>
    <xdr:ext cx="599010" cy="259045"/>
    <xdr:sp macro="" textlink="">
      <xdr:nvSpPr>
        <xdr:cNvPr id="62" name="人件費平均値テキスト"/>
        <xdr:cNvSpPr txBox="1"/>
      </xdr:nvSpPr>
      <xdr:spPr>
        <a:xfrm>
          <a:off x="4686300" y="6013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116512</xdr:rowOff>
    </xdr:from>
    <xdr:to>
      <xdr:col>5</xdr:col>
      <xdr:colOff>358775</xdr:colOff>
      <xdr:row>33</xdr:row>
      <xdr:rowOff>156007</xdr:rowOff>
    </xdr:to>
    <xdr:cxnSp macro="">
      <xdr:nvCxnSpPr>
        <xdr:cNvPr id="64" name="直線コネクタ 63"/>
        <xdr:cNvCxnSpPr/>
      </xdr:nvCxnSpPr>
      <xdr:spPr>
        <a:xfrm flipV="1">
          <a:off x="2908300" y="5774362"/>
          <a:ext cx="889000" cy="3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135145</xdr:rowOff>
    </xdr:from>
    <xdr:ext cx="599010" cy="259045"/>
    <xdr:sp macro="" textlink="">
      <xdr:nvSpPr>
        <xdr:cNvPr id="66" name="テキスト ボックス 65"/>
        <xdr:cNvSpPr txBox="1"/>
      </xdr:nvSpPr>
      <xdr:spPr>
        <a:xfrm>
          <a:off x="3497794"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105433</xdr:rowOff>
    </xdr:from>
    <xdr:to>
      <xdr:col>4</xdr:col>
      <xdr:colOff>155575</xdr:colOff>
      <xdr:row>33</xdr:row>
      <xdr:rowOff>156007</xdr:rowOff>
    </xdr:to>
    <xdr:cxnSp macro="">
      <xdr:nvCxnSpPr>
        <xdr:cNvPr id="67" name="直線コネクタ 66"/>
        <xdr:cNvCxnSpPr/>
      </xdr:nvCxnSpPr>
      <xdr:spPr>
        <a:xfrm>
          <a:off x="2019300" y="5763283"/>
          <a:ext cx="889000" cy="5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100223</xdr:rowOff>
    </xdr:from>
    <xdr:ext cx="599010" cy="259045"/>
    <xdr:sp macro="" textlink="">
      <xdr:nvSpPr>
        <xdr:cNvPr id="69" name="テキスト ボックス 68"/>
        <xdr:cNvSpPr txBox="1"/>
      </xdr:nvSpPr>
      <xdr:spPr>
        <a:xfrm>
          <a:off x="2608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105433</xdr:rowOff>
    </xdr:from>
    <xdr:to>
      <xdr:col>2</xdr:col>
      <xdr:colOff>638175</xdr:colOff>
      <xdr:row>33</xdr:row>
      <xdr:rowOff>145476</xdr:rowOff>
    </xdr:to>
    <xdr:cxnSp macro="">
      <xdr:nvCxnSpPr>
        <xdr:cNvPr id="70" name="直線コネクタ 69"/>
        <xdr:cNvCxnSpPr/>
      </xdr:nvCxnSpPr>
      <xdr:spPr>
        <a:xfrm flipV="1">
          <a:off x="1130300" y="5763283"/>
          <a:ext cx="889000" cy="4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140151</xdr:rowOff>
    </xdr:from>
    <xdr:ext cx="599010" cy="259045"/>
    <xdr:sp macro="" textlink="">
      <xdr:nvSpPr>
        <xdr:cNvPr id="72" name="テキスト ボックス 71"/>
        <xdr:cNvSpPr txBox="1"/>
      </xdr:nvSpPr>
      <xdr:spPr>
        <a:xfrm>
          <a:off x="1719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132600</xdr:rowOff>
    </xdr:from>
    <xdr:ext cx="599010" cy="259045"/>
    <xdr:sp macro="" textlink="">
      <xdr:nvSpPr>
        <xdr:cNvPr id="74" name="テキスト ボックス 73"/>
        <xdr:cNvSpPr txBox="1"/>
      </xdr:nvSpPr>
      <xdr:spPr>
        <a:xfrm>
          <a:off x="830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22499</xdr:rowOff>
    </xdr:from>
    <xdr:to>
      <xdr:col>6</xdr:col>
      <xdr:colOff>561975</xdr:colOff>
      <xdr:row>33</xdr:row>
      <xdr:rowOff>124099</xdr:rowOff>
    </xdr:to>
    <xdr:sp macro="" textlink="">
      <xdr:nvSpPr>
        <xdr:cNvPr id="80" name="円/楕円 79"/>
        <xdr:cNvSpPr/>
      </xdr:nvSpPr>
      <xdr:spPr>
        <a:xfrm>
          <a:off x="4584700" y="568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45376</xdr:rowOff>
    </xdr:from>
    <xdr:ext cx="599010" cy="259045"/>
    <xdr:sp macro="" textlink="">
      <xdr:nvSpPr>
        <xdr:cNvPr id="81" name="人件費該当値テキスト"/>
        <xdr:cNvSpPr txBox="1"/>
      </xdr:nvSpPr>
      <xdr:spPr>
        <a:xfrm>
          <a:off x="4686300" y="5531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181,214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65712</xdr:rowOff>
    </xdr:from>
    <xdr:to>
      <xdr:col>5</xdr:col>
      <xdr:colOff>409575</xdr:colOff>
      <xdr:row>33</xdr:row>
      <xdr:rowOff>167312</xdr:rowOff>
    </xdr:to>
    <xdr:sp macro="" textlink="">
      <xdr:nvSpPr>
        <xdr:cNvPr id="82" name="円/楕円 81"/>
        <xdr:cNvSpPr/>
      </xdr:nvSpPr>
      <xdr:spPr>
        <a:xfrm>
          <a:off x="3746500" y="572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12389</xdr:rowOff>
    </xdr:from>
    <xdr:ext cx="599010" cy="259045"/>
    <xdr:sp macro="" textlink="">
      <xdr:nvSpPr>
        <xdr:cNvPr id="83" name="テキスト ボックス 82"/>
        <xdr:cNvSpPr txBox="1"/>
      </xdr:nvSpPr>
      <xdr:spPr>
        <a:xfrm>
          <a:off x="3497794" y="549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175,543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105207</xdr:rowOff>
    </xdr:from>
    <xdr:to>
      <xdr:col>4</xdr:col>
      <xdr:colOff>206375</xdr:colOff>
      <xdr:row>34</xdr:row>
      <xdr:rowOff>35357</xdr:rowOff>
    </xdr:to>
    <xdr:sp macro="" textlink="">
      <xdr:nvSpPr>
        <xdr:cNvPr id="84" name="円/楕円 83"/>
        <xdr:cNvSpPr/>
      </xdr:nvSpPr>
      <xdr:spPr>
        <a:xfrm>
          <a:off x="2857500" y="576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51884</xdr:rowOff>
    </xdr:from>
    <xdr:ext cx="599010" cy="259045"/>
    <xdr:sp macro="" textlink="">
      <xdr:nvSpPr>
        <xdr:cNvPr id="85" name="テキスト ボックス 84"/>
        <xdr:cNvSpPr txBox="1"/>
      </xdr:nvSpPr>
      <xdr:spPr>
        <a:xfrm>
          <a:off x="2608794" y="553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170,360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54633</xdr:rowOff>
    </xdr:from>
    <xdr:to>
      <xdr:col>3</xdr:col>
      <xdr:colOff>3175</xdr:colOff>
      <xdr:row>33</xdr:row>
      <xdr:rowOff>156233</xdr:rowOff>
    </xdr:to>
    <xdr:sp macro="" textlink="">
      <xdr:nvSpPr>
        <xdr:cNvPr id="86" name="円/楕円 85"/>
        <xdr:cNvSpPr/>
      </xdr:nvSpPr>
      <xdr:spPr>
        <a:xfrm>
          <a:off x="1968500" y="571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1310</xdr:rowOff>
    </xdr:from>
    <xdr:ext cx="599010" cy="259045"/>
    <xdr:sp macro="" textlink="">
      <xdr:nvSpPr>
        <xdr:cNvPr id="87" name="テキスト ボックス 86"/>
        <xdr:cNvSpPr txBox="1"/>
      </xdr:nvSpPr>
      <xdr:spPr>
        <a:xfrm>
          <a:off x="1719794" y="548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176,997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94676</xdr:rowOff>
    </xdr:from>
    <xdr:to>
      <xdr:col>1</xdr:col>
      <xdr:colOff>485775</xdr:colOff>
      <xdr:row>34</xdr:row>
      <xdr:rowOff>24826</xdr:rowOff>
    </xdr:to>
    <xdr:sp macro="" textlink="">
      <xdr:nvSpPr>
        <xdr:cNvPr id="88" name="円/楕円 87"/>
        <xdr:cNvSpPr/>
      </xdr:nvSpPr>
      <xdr:spPr>
        <a:xfrm>
          <a:off x="1079500" y="575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41353</xdr:rowOff>
    </xdr:from>
    <xdr:ext cx="599010" cy="259045"/>
    <xdr:sp macro="" textlink="">
      <xdr:nvSpPr>
        <xdr:cNvPr id="89" name="テキスト ボックス 88"/>
        <xdr:cNvSpPr txBox="1"/>
      </xdr:nvSpPr>
      <xdr:spPr>
        <a:xfrm>
          <a:off x="830794" y="5527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128514</xdr:rowOff>
    </xdr:from>
    <xdr:to>
      <xdr:col>6</xdr:col>
      <xdr:colOff>511175</xdr:colOff>
      <xdr:row>54</xdr:row>
      <xdr:rowOff>16797</xdr:rowOff>
    </xdr:to>
    <xdr:cxnSp macro="">
      <xdr:nvCxnSpPr>
        <xdr:cNvPr id="119" name="直線コネクタ 118"/>
        <xdr:cNvCxnSpPr/>
      </xdr:nvCxnSpPr>
      <xdr:spPr>
        <a:xfrm flipV="1">
          <a:off x="3797300" y="9043914"/>
          <a:ext cx="838200" cy="23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34622</xdr:rowOff>
    </xdr:from>
    <xdr:ext cx="599010" cy="259045"/>
    <xdr:sp macro="" textlink="">
      <xdr:nvSpPr>
        <xdr:cNvPr id="120" name="物件費平均値テキスト"/>
        <xdr:cNvSpPr txBox="1"/>
      </xdr:nvSpPr>
      <xdr:spPr>
        <a:xfrm>
          <a:off x="4686300" y="9464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16797</xdr:rowOff>
    </xdr:from>
    <xdr:to>
      <xdr:col>5</xdr:col>
      <xdr:colOff>358775</xdr:colOff>
      <xdr:row>54</xdr:row>
      <xdr:rowOff>130266</xdr:rowOff>
    </xdr:to>
    <xdr:cxnSp macro="">
      <xdr:nvCxnSpPr>
        <xdr:cNvPr id="122" name="直線コネクタ 121"/>
        <xdr:cNvCxnSpPr/>
      </xdr:nvCxnSpPr>
      <xdr:spPr>
        <a:xfrm flipV="1">
          <a:off x="2908300" y="9275097"/>
          <a:ext cx="889000" cy="11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39385</xdr:rowOff>
    </xdr:from>
    <xdr:ext cx="599010" cy="259045"/>
    <xdr:sp macro="" textlink="">
      <xdr:nvSpPr>
        <xdr:cNvPr id="124" name="テキスト ボックス 123"/>
        <xdr:cNvSpPr txBox="1"/>
      </xdr:nvSpPr>
      <xdr:spPr>
        <a:xfrm>
          <a:off x="3497794" y="964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130266</xdr:rowOff>
    </xdr:from>
    <xdr:to>
      <xdr:col>4</xdr:col>
      <xdr:colOff>155575</xdr:colOff>
      <xdr:row>55</xdr:row>
      <xdr:rowOff>89896</xdr:rowOff>
    </xdr:to>
    <xdr:cxnSp macro="">
      <xdr:nvCxnSpPr>
        <xdr:cNvPr id="125" name="直線コネクタ 124"/>
        <xdr:cNvCxnSpPr/>
      </xdr:nvCxnSpPr>
      <xdr:spPr>
        <a:xfrm flipV="1">
          <a:off x="2019300" y="9388566"/>
          <a:ext cx="889000" cy="13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53177</xdr:rowOff>
    </xdr:from>
    <xdr:ext cx="599010" cy="259045"/>
    <xdr:sp macro="" textlink="">
      <xdr:nvSpPr>
        <xdr:cNvPr id="127" name="テキスト ボックス 126"/>
        <xdr:cNvSpPr txBox="1"/>
      </xdr:nvSpPr>
      <xdr:spPr>
        <a:xfrm>
          <a:off x="2608794" y="965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89896</xdr:rowOff>
    </xdr:from>
    <xdr:to>
      <xdr:col>2</xdr:col>
      <xdr:colOff>638175</xdr:colOff>
      <xdr:row>55</xdr:row>
      <xdr:rowOff>98011</xdr:rowOff>
    </xdr:to>
    <xdr:cxnSp macro="">
      <xdr:nvCxnSpPr>
        <xdr:cNvPr id="128" name="直線コネクタ 127"/>
        <xdr:cNvCxnSpPr/>
      </xdr:nvCxnSpPr>
      <xdr:spPr>
        <a:xfrm flipV="1">
          <a:off x="1130300" y="9519646"/>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111866</xdr:rowOff>
    </xdr:from>
    <xdr:ext cx="599010" cy="259045"/>
    <xdr:sp macro="" textlink="">
      <xdr:nvSpPr>
        <xdr:cNvPr id="130" name="テキスト ボックス 129"/>
        <xdr:cNvSpPr txBox="1"/>
      </xdr:nvSpPr>
      <xdr:spPr>
        <a:xfrm>
          <a:off x="1719794" y="971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4325</xdr:rowOff>
    </xdr:from>
    <xdr:ext cx="599010" cy="259045"/>
    <xdr:sp macro="" textlink="">
      <xdr:nvSpPr>
        <xdr:cNvPr id="132" name="テキスト ボックス 131"/>
        <xdr:cNvSpPr txBox="1"/>
      </xdr:nvSpPr>
      <xdr:spPr>
        <a:xfrm>
          <a:off x="830794" y="977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52</xdr:row>
      <xdr:rowOff>77714</xdr:rowOff>
    </xdr:from>
    <xdr:to>
      <xdr:col>6</xdr:col>
      <xdr:colOff>561975</xdr:colOff>
      <xdr:row>53</xdr:row>
      <xdr:rowOff>7864</xdr:rowOff>
    </xdr:to>
    <xdr:sp macro="" textlink="">
      <xdr:nvSpPr>
        <xdr:cNvPr id="138" name="円/楕円 137"/>
        <xdr:cNvSpPr/>
      </xdr:nvSpPr>
      <xdr:spPr>
        <a:xfrm>
          <a:off x="4584700" y="899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100591</xdr:rowOff>
    </xdr:from>
    <xdr:ext cx="599010" cy="259045"/>
    <xdr:sp macro="" textlink="">
      <xdr:nvSpPr>
        <xdr:cNvPr id="139" name="物件費該当値テキスト"/>
        <xdr:cNvSpPr txBox="1"/>
      </xdr:nvSpPr>
      <xdr:spPr>
        <a:xfrm>
          <a:off x="4686300" y="884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196,468</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137447</xdr:rowOff>
    </xdr:from>
    <xdr:to>
      <xdr:col>5</xdr:col>
      <xdr:colOff>409575</xdr:colOff>
      <xdr:row>54</xdr:row>
      <xdr:rowOff>67597</xdr:rowOff>
    </xdr:to>
    <xdr:sp macro="" textlink="">
      <xdr:nvSpPr>
        <xdr:cNvPr id="140" name="円/楕円 139"/>
        <xdr:cNvSpPr/>
      </xdr:nvSpPr>
      <xdr:spPr>
        <a:xfrm>
          <a:off x="3746500" y="922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84124</xdr:rowOff>
    </xdr:from>
    <xdr:ext cx="599010" cy="259045"/>
    <xdr:sp macro="" textlink="">
      <xdr:nvSpPr>
        <xdr:cNvPr id="141" name="テキスト ボックス 140"/>
        <xdr:cNvSpPr txBox="1"/>
      </xdr:nvSpPr>
      <xdr:spPr>
        <a:xfrm>
          <a:off x="3497794" y="899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166,129</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79466</xdr:rowOff>
    </xdr:from>
    <xdr:to>
      <xdr:col>4</xdr:col>
      <xdr:colOff>206375</xdr:colOff>
      <xdr:row>55</xdr:row>
      <xdr:rowOff>9616</xdr:rowOff>
    </xdr:to>
    <xdr:sp macro="" textlink="">
      <xdr:nvSpPr>
        <xdr:cNvPr id="142" name="円/楕円 141"/>
        <xdr:cNvSpPr/>
      </xdr:nvSpPr>
      <xdr:spPr>
        <a:xfrm>
          <a:off x="2857500" y="933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26143</xdr:rowOff>
    </xdr:from>
    <xdr:ext cx="599010" cy="259045"/>
    <xdr:sp macro="" textlink="">
      <xdr:nvSpPr>
        <xdr:cNvPr id="143" name="テキスト ボックス 142"/>
        <xdr:cNvSpPr txBox="1"/>
      </xdr:nvSpPr>
      <xdr:spPr>
        <a:xfrm>
          <a:off x="2608794" y="9112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151,238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39096</xdr:rowOff>
    </xdr:from>
    <xdr:to>
      <xdr:col>3</xdr:col>
      <xdr:colOff>3175</xdr:colOff>
      <xdr:row>55</xdr:row>
      <xdr:rowOff>140696</xdr:rowOff>
    </xdr:to>
    <xdr:sp macro="" textlink="">
      <xdr:nvSpPr>
        <xdr:cNvPr id="144" name="円/楕円 143"/>
        <xdr:cNvSpPr/>
      </xdr:nvSpPr>
      <xdr:spPr>
        <a:xfrm>
          <a:off x="1968500" y="94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157223</xdr:rowOff>
    </xdr:from>
    <xdr:ext cx="599010" cy="259045"/>
    <xdr:sp macro="" textlink="">
      <xdr:nvSpPr>
        <xdr:cNvPr id="145" name="テキスト ボックス 144"/>
        <xdr:cNvSpPr txBox="1"/>
      </xdr:nvSpPr>
      <xdr:spPr>
        <a:xfrm>
          <a:off x="1719794" y="924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134,036</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47211</xdr:rowOff>
    </xdr:from>
    <xdr:to>
      <xdr:col>1</xdr:col>
      <xdr:colOff>485775</xdr:colOff>
      <xdr:row>55</xdr:row>
      <xdr:rowOff>148811</xdr:rowOff>
    </xdr:to>
    <xdr:sp macro="" textlink="">
      <xdr:nvSpPr>
        <xdr:cNvPr id="146" name="円/楕円 145"/>
        <xdr:cNvSpPr/>
      </xdr:nvSpPr>
      <xdr:spPr>
        <a:xfrm>
          <a:off x="1079500" y="94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165338</xdr:rowOff>
    </xdr:from>
    <xdr:ext cx="599010" cy="259045"/>
    <xdr:sp macro="" textlink="">
      <xdr:nvSpPr>
        <xdr:cNvPr id="147" name="テキスト ボックス 146"/>
        <xdr:cNvSpPr txBox="1"/>
      </xdr:nvSpPr>
      <xdr:spPr>
        <a:xfrm>
          <a:off x="830794" y="9252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132,971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41677</xdr:rowOff>
    </xdr:from>
    <xdr:to>
      <xdr:col>6</xdr:col>
      <xdr:colOff>511175</xdr:colOff>
      <xdr:row>77</xdr:row>
      <xdr:rowOff>87396</xdr:rowOff>
    </xdr:to>
    <xdr:cxnSp macro="">
      <xdr:nvCxnSpPr>
        <xdr:cNvPr id="174" name="直線コネクタ 173"/>
        <xdr:cNvCxnSpPr/>
      </xdr:nvCxnSpPr>
      <xdr:spPr>
        <a:xfrm flipV="1">
          <a:off x="3797300" y="13243327"/>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114109</xdr:rowOff>
    </xdr:from>
    <xdr:ext cx="534377" cy="259045"/>
    <xdr:sp macro="" textlink="">
      <xdr:nvSpPr>
        <xdr:cNvPr id="175" name="維持補修費平均値テキスト"/>
        <xdr:cNvSpPr txBox="1"/>
      </xdr:nvSpPr>
      <xdr:spPr>
        <a:xfrm>
          <a:off x="4686300" y="12972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87396</xdr:rowOff>
    </xdr:from>
    <xdr:to>
      <xdr:col>5</xdr:col>
      <xdr:colOff>358775</xdr:colOff>
      <xdr:row>77</xdr:row>
      <xdr:rowOff>93476</xdr:rowOff>
    </xdr:to>
    <xdr:cxnSp macro="">
      <xdr:nvCxnSpPr>
        <xdr:cNvPr id="177" name="直線コネクタ 176"/>
        <xdr:cNvCxnSpPr/>
      </xdr:nvCxnSpPr>
      <xdr:spPr>
        <a:xfrm flipV="1">
          <a:off x="2908300" y="13289046"/>
          <a:ext cx="8890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47807</xdr:rowOff>
    </xdr:from>
    <xdr:ext cx="534377" cy="259045"/>
    <xdr:sp macro="" textlink="">
      <xdr:nvSpPr>
        <xdr:cNvPr id="179" name="テキスト ボックス 178"/>
        <xdr:cNvSpPr txBox="1"/>
      </xdr:nvSpPr>
      <xdr:spPr>
        <a:xfrm>
          <a:off x="3530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93476</xdr:rowOff>
    </xdr:from>
    <xdr:to>
      <xdr:col>4</xdr:col>
      <xdr:colOff>155575</xdr:colOff>
      <xdr:row>77</xdr:row>
      <xdr:rowOff>98620</xdr:rowOff>
    </xdr:to>
    <xdr:cxnSp macro="">
      <xdr:nvCxnSpPr>
        <xdr:cNvPr id="180" name="直線コネクタ 179"/>
        <xdr:cNvCxnSpPr/>
      </xdr:nvCxnSpPr>
      <xdr:spPr>
        <a:xfrm flipV="1">
          <a:off x="2019300" y="13295126"/>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6476</xdr:rowOff>
    </xdr:from>
    <xdr:ext cx="534377" cy="259045"/>
    <xdr:sp macro="" textlink="">
      <xdr:nvSpPr>
        <xdr:cNvPr id="182" name="テキスト ボックス 181"/>
        <xdr:cNvSpPr txBox="1"/>
      </xdr:nvSpPr>
      <xdr:spPr>
        <a:xfrm>
          <a:off x="2641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73155</xdr:rowOff>
    </xdr:from>
    <xdr:to>
      <xdr:col>2</xdr:col>
      <xdr:colOff>638175</xdr:colOff>
      <xdr:row>77</xdr:row>
      <xdr:rowOff>98620</xdr:rowOff>
    </xdr:to>
    <xdr:cxnSp macro="">
      <xdr:nvCxnSpPr>
        <xdr:cNvPr id="183" name="直線コネクタ 182"/>
        <xdr:cNvCxnSpPr/>
      </xdr:nvCxnSpPr>
      <xdr:spPr>
        <a:xfrm>
          <a:off x="1130300" y="13274805"/>
          <a:ext cx="889000" cy="2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54391</xdr:rowOff>
    </xdr:from>
    <xdr:ext cx="534377" cy="259045"/>
    <xdr:sp macro="" textlink="">
      <xdr:nvSpPr>
        <xdr:cNvPr id="185" name="テキスト ボックス 184"/>
        <xdr:cNvSpPr txBox="1"/>
      </xdr:nvSpPr>
      <xdr:spPr>
        <a:xfrm>
          <a:off x="1752111" y="1291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68564</xdr:rowOff>
    </xdr:from>
    <xdr:ext cx="534377" cy="259045"/>
    <xdr:sp macro="" textlink="">
      <xdr:nvSpPr>
        <xdr:cNvPr id="187" name="テキスト ボックス 186"/>
        <xdr:cNvSpPr txBox="1"/>
      </xdr:nvSpPr>
      <xdr:spPr>
        <a:xfrm>
          <a:off x="863111" y="1292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162327</xdr:rowOff>
    </xdr:from>
    <xdr:to>
      <xdr:col>6</xdr:col>
      <xdr:colOff>561975</xdr:colOff>
      <xdr:row>77</xdr:row>
      <xdr:rowOff>92477</xdr:rowOff>
    </xdr:to>
    <xdr:sp macro="" textlink="">
      <xdr:nvSpPr>
        <xdr:cNvPr id="193" name="円/楕円 192"/>
        <xdr:cNvSpPr/>
      </xdr:nvSpPr>
      <xdr:spPr>
        <a:xfrm>
          <a:off x="4584700" y="1319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140754</xdr:rowOff>
    </xdr:from>
    <xdr:ext cx="534377" cy="259045"/>
    <xdr:sp macro="" textlink="">
      <xdr:nvSpPr>
        <xdr:cNvPr id="194" name="維持補修費該当値テキスト"/>
        <xdr:cNvSpPr txBox="1"/>
      </xdr:nvSpPr>
      <xdr:spPr>
        <a:xfrm>
          <a:off x="4686300" y="1317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11,788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36596</xdr:rowOff>
    </xdr:from>
    <xdr:to>
      <xdr:col>5</xdr:col>
      <xdr:colOff>409575</xdr:colOff>
      <xdr:row>77</xdr:row>
      <xdr:rowOff>138196</xdr:rowOff>
    </xdr:to>
    <xdr:sp macro="" textlink="">
      <xdr:nvSpPr>
        <xdr:cNvPr id="195" name="円/楕円 194"/>
        <xdr:cNvSpPr/>
      </xdr:nvSpPr>
      <xdr:spPr>
        <a:xfrm>
          <a:off x="3746500" y="1323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129323</xdr:rowOff>
    </xdr:from>
    <xdr:ext cx="469744" cy="259045"/>
    <xdr:sp macro="" textlink="">
      <xdr:nvSpPr>
        <xdr:cNvPr id="196" name="テキスト ボックス 195"/>
        <xdr:cNvSpPr txBox="1"/>
      </xdr:nvSpPr>
      <xdr:spPr>
        <a:xfrm>
          <a:off x="3562427" y="1333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42676</xdr:rowOff>
    </xdr:from>
    <xdr:to>
      <xdr:col>4</xdr:col>
      <xdr:colOff>206375</xdr:colOff>
      <xdr:row>77</xdr:row>
      <xdr:rowOff>144276</xdr:rowOff>
    </xdr:to>
    <xdr:sp macro="" textlink="">
      <xdr:nvSpPr>
        <xdr:cNvPr id="197" name="円/楕円 196"/>
        <xdr:cNvSpPr/>
      </xdr:nvSpPr>
      <xdr:spPr>
        <a:xfrm>
          <a:off x="2857500" y="1324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135403</xdr:rowOff>
    </xdr:from>
    <xdr:ext cx="469744" cy="259045"/>
    <xdr:sp macro="" textlink="">
      <xdr:nvSpPr>
        <xdr:cNvPr id="198" name="テキスト ボックス 197"/>
        <xdr:cNvSpPr txBox="1"/>
      </xdr:nvSpPr>
      <xdr:spPr>
        <a:xfrm>
          <a:off x="2673427" y="1333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47820</xdr:rowOff>
    </xdr:from>
    <xdr:to>
      <xdr:col>3</xdr:col>
      <xdr:colOff>3175</xdr:colOff>
      <xdr:row>77</xdr:row>
      <xdr:rowOff>149420</xdr:rowOff>
    </xdr:to>
    <xdr:sp macro="" textlink="">
      <xdr:nvSpPr>
        <xdr:cNvPr id="199" name="円/楕円 198"/>
        <xdr:cNvSpPr/>
      </xdr:nvSpPr>
      <xdr:spPr>
        <a:xfrm>
          <a:off x="1968500" y="1324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140547</xdr:rowOff>
    </xdr:from>
    <xdr:ext cx="469744" cy="259045"/>
    <xdr:sp macro="" textlink="">
      <xdr:nvSpPr>
        <xdr:cNvPr id="200" name="テキスト ボックス 199"/>
        <xdr:cNvSpPr txBox="1"/>
      </xdr:nvSpPr>
      <xdr:spPr>
        <a:xfrm>
          <a:off x="1784427" y="13342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22355</xdr:rowOff>
    </xdr:from>
    <xdr:to>
      <xdr:col>1</xdr:col>
      <xdr:colOff>485775</xdr:colOff>
      <xdr:row>77</xdr:row>
      <xdr:rowOff>123955</xdr:rowOff>
    </xdr:to>
    <xdr:sp macro="" textlink="">
      <xdr:nvSpPr>
        <xdr:cNvPr id="201" name="円/楕円 200"/>
        <xdr:cNvSpPr/>
      </xdr:nvSpPr>
      <xdr:spPr>
        <a:xfrm>
          <a:off x="1079500" y="1322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115082</xdr:rowOff>
    </xdr:from>
    <xdr:ext cx="534377" cy="259045"/>
    <xdr:sp macro="" textlink="">
      <xdr:nvSpPr>
        <xdr:cNvPr id="202" name="テキスト ボックス 201"/>
        <xdr:cNvSpPr txBox="1"/>
      </xdr:nvSpPr>
      <xdr:spPr>
        <a:xfrm>
          <a:off x="863111" y="1331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108578</xdr:rowOff>
    </xdr:from>
    <xdr:to>
      <xdr:col>6</xdr:col>
      <xdr:colOff>511175</xdr:colOff>
      <xdr:row>97</xdr:row>
      <xdr:rowOff>42332</xdr:rowOff>
    </xdr:to>
    <xdr:cxnSp macro="">
      <xdr:nvCxnSpPr>
        <xdr:cNvPr id="234" name="直線コネクタ 233"/>
        <xdr:cNvCxnSpPr/>
      </xdr:nvCxnSpPr>
      <xdr:spPr>
        <a:xfrm flipV="1">
          <a:off x="3797300" y="16567778"/>
          <a:ext cx="838200" cy="10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54594</xdr:rowOff>
    </xdr:from>
    <xdr:ext cx="534377" cy="259045"/>
    <xdr:sp macro="" textlink="">
      <xdr:nvSpPr>
        <xdr:cNvPr id="235" name="扶助費平均値テキスト"/>
        <xdr:cNvSpPr txBox="1"/>
      </xdr:nvSpPr>
      <xdr:spPr>
        <a:xfrm>
          <a:off x="4686300" y="1634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42332</xdr:rowOff>
    </xdr:from>
    <xdr:to>
      <xdr:col>5</xdr:col>
      <xdr:colOff>358775</xdr:colOff>
      <xdr:row>97</xdr:row>
      <xdr:rowOff>74566</xdr:rowOff>
    </xdr:to>
    <xdr:cxnSp macro="">
      <xdr:nvCxnSpPr>
        <xdr:cNvPr id="237" name="直線コネクタ 236"/>
        <xdr:cNvCxnSpPr/>
      </xdr:nvCxnSpPr>
      <xdr:spPr>
        <a:xfrm flipV="1">
          <a:off x="2908300" y="16672982"/>
          <a:ext cx="889000" cy="3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101806</xdr:rowOff>
    </xdr:from>
    <xdr:ext cx="534377" cy="259045"/>
    <xdr:sp macro="" textlink="">
      <xdr:nvSpPr>
        <xdr:cNvPr id="239" name="テキスト ボックス 238"/>
        <xdr:cNvSpPr txBox="1"/>
      </xdr:nvSpPr>
      <xdr:spPr>
        <a:xfrm>
          <a:off x="3530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74566</xdr:rowOff>
    </xdr:from>
    <xdr:to>
      <xdr:col>4</xdr:col>
      <xdr:colOff>155575</xdr:colOff>
      <xdr:row>98</xdr:row>
      <xdr:rowOff>19979</xdr:rowOff>
    </xdr:to>
    <xdr:cxnSp macro="">
      <xdr:nvCxnSpPr>
        <xdr:cNvPr id="240" name="直線コネクタ 239"/>
        <xdr:cNvCxnSpPr/>
      </xdr:nvCxnSpPr>
      <xdr:spPr>
        <a:xfrm flipV="1">
          <a:off x="2019300" y="16705216"/>
          <a:ext cx="889000" cy="11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128960</xdr:rowOff>
    </xdr:from>
    <xdr:ext cx="534377" cy="259045"/>
    <xdr:sp macro="" textlink="">
      <xdr:nvSpPr>
        <xdr:cNvPr id="242" name="テキスト ボックス 241"/>
        <xdr:cNvSpPr txBox="1"/>
      </xdr:nvSpPr>
      <xdr:spPr>
        <a:xfrm>
          <a:off x="2641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19979</xdr:rowOff>
    </xdr:from>
    <xdr:to>
      <xdr:col>2</xdr:col>
      <xdr:colOff>638175</xdr:colOff>
      <xdr:row>98</xdr:row>
      <xdr:rowOff>73944</xdr:rowOff>
    </xdr:to>
    <xdr:cxnSp macro="">
      <xdr:nvCxnSpPr>
        <xdr:cNvPr id="243" name="直線コネクタ 242"/>
        <xdr:cNvCxnSpPr/>
      </xdr:nvCxnSpPr>
      <xdr:spPr>
        <a:xfrm flipV="1">
          <a:off x="1130300" y="16822079"/>
          <a:ext cx="889000" cy="5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69149</xdr:rowOff>
    </xdr:from>
    <xdr:ext cx="534377" cy="259045"/>
    <xdr:sp macro="" textlink="">
      <xdr:nvSpPr>
        <xdr:cNvPr id="245" name="テキスト ボックス 244"/>
        <xdr:cNvSpPr txBox="1"/>
      </xdr:nvSpPr>
      <xdr:spPr>
        <a:xfrm>
          <a:off x="1752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66161</xdr:rowOff>
    </xdr:from>
    <xdr:ext cx="534377" cy="259045"/>
    <xdr:sp macro="" textlink="">
      <xdr:nvSpPr>
        <xdr:cNvPr id="247" name="テキスト ボックス 246"/>
        <xdr:cNvSpPr txBox="1"/>
      </xdr:nvSpPr>
      <xdr:spPr>
        <a:xfrm>
          <a:off x="863111" y="1652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57778</xdr:rowOff>
    </xdr:from>
    <xdr:to>
      <xdr:col>6</xdr:col>
      <xdr:colOff>561975</xdr:colOff>
      <xdr:row>96</xdr:row>
      <xdr:rowOff>159378</xdr:rowOff>
    </xdr:to>
    <xdr:sp macro="" textlink="">
      <xdr:nvSpPr>
        <xdr:cNvPr id="253" name="円/楕円 252"/>
        <xdr:cNvSpPr/>
      </xdr:nvSpPr>
      <xdr:spPr>
        <a:xfrm>
          <a:off x="4584700" y="1651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36205</xdr:rowOff>
    </xdr:from>
    <xdr:ext cx="534377" cy="259045"/>
    <xdr:sp macro="" textlink="">
      <xdr:nvSpPr>
        <xdr:cNvPr id="254" name="扶助費該当値テキスト"/>
        <xdr:cNvSpPr txBox="1"/>
      </xdr:nvSpPr>
      <xdr:spPr>
        <a:xfrm>
          <a:off x="4686300" y="164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70,906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162982</xdr:rowOff>
    </xdr:from>
    <xdr:to>
      <xdr:col>5</xdr:col>
      <xdr:colOff>409575</xdr:colOff>
      <xdr:row>97</xdr:row>
      <xdr:rowOff>93132</xdr:rowOff>
    </xdr:to>
    <xdr:sp macro="" textlink="">
      <xdr:nvSpPr>
        <xdr:cNvPr id="255" name="円/楕円 254"/>
        <xdr:cNvSpPr/>
      </xdr:nvSpPr>
      <xdr:spPr>
        <a:xfrm>
          <a:off x="3746500" y="166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84259</xdr:rowOff>
    </xdr:from>
    <xdr:ext cx="534377" cy="259045"/>
    <xdr:sp macro="" textlink="">
      <xdr:nvSpPr>
        <xdr:cNvPr id="256" name="テキスト ボックス 255"/>
        <xdr:cNvSpPr txBox="1"/>
      </xdr:nvSpPr>
      <xdr:spPr>
        <a:xfrm>
          <a:off x="3530111" y="1671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64,463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23766</xdr:rowOff>
    </xdr:from>
    <xdr:to>
      <xdr:col>4</xdr:col>
      <xdr:colOff>206375</xdr:colOff>
      <xdr:row>97</xdr:row>
      <xdr:rowOff>125366</xdr:rowOff>
    </xdr:to>
    <xdr:sp macro="" textlink="">
      <xdr:nvSpPr>
        <xdr:cNvPr id="257" name="円/楕円 256"/>
        <xdr:cNvSpPr/>
      </xdr:nvSpPr>
      <xdr:spPr>
        <a:xfrm>
          <a:off x="2857500" y="1665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116493</xdr:rowOff>
    </xdr:from>
    <xdr:ext cx="534377" cy="259045"/>
    <xdr:sp macro="" textlink="">
      <xdr:nvSpPr>
        <xdr:cNvPr id="258" name="テキスト ボックス 257"/>
        <xdr:cNvSpPr txBox="1"/>
      </xdr:nvSpPr>
      <xdr:spPr>
        <a:xfrm>
          <a:off x="2641111" y="1674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62,489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140629</xdr:rowOff>
    </xdr:from>
    <xdr:to>
      <xdr:col>3</xdr:col>
      <xdr:colOff>3175</xdr:colOff>
      <xdr:row>98</xdr:row>
      <xdr:rowOff>70779</xdr:rowOff>
    </xdr:to>
    <xdr:sp macro="" textlink="">
      <xdr:nvSpPr>
        <xdr:cNvPr id="259" name="円/楕円 258"/>
        <xdr:cNvSpPr/>
      </xdr:nvSpPr>
      <xdr:spPr>
        <a:xfrm>
          <a:off x="1968500" y="1677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61906</xdr:rowOff>
    </xdr:from>
    <xdr:ext cx="534377" cy="259045"/>
    <xdr:sp macro="" textlink="">
      <xdr:nvSpPr>
        <xdr:cNvPr id="260" name="テキスト ボックス 259"/>
        <xdr:cNvSpPr txBox="1"/>
      </xdr:nvSpPr>
      <xdr:spPr>
        <a:xfrm>
          <a:off x="1752111" y="1686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55,332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23144</xdr:rowOff>
    </xdr:from>
    <xdr:to>
      <xdr:col>1</xdr:col>
      <xdr:colOff>485775</xdr:colOff>
      <xdr:row>98</xdr:row>
      <xdr:rowOff>124744</xdr:rowOff>
    </xdr:to>
    <xdr:sp macro="" textlink="">
      <xdr:nvSpPr>
        <xdr:cNvPr id="261" name="円/楕円 260"/>
        <xdr:cNvSpPr/>
      </xdr:nvSpPr>
      <xdr:spPr>
        <a:xfrm>
          <a:off x="1079500" y="168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115871</xdr:rowOff>
    </xdr:from>
    <xdr:ext cx="534377" cy="259045"/>
    <xdr:sp macro="" textlink="">
      <xdr:nvSpPr>
        <xdr:cNvPr id="262" name="テキスト ボックス 261"/>
        <xdr:cNvSpPr txBox="1"/>
      </xdr:nvSpPr>
      <xdr:spPr>
        <a:xfrm>
          <a:off x="863111" y="1691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52,027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116177</xdr:rowOff>
    </xdr:from>
    <xdr:to>
      <xdr:col>15</xdr:col>
      <xdr:colOff>180975</xdr:colOff>
      <xdr:row>34</xdr:row>
      <xdr:rowOff>156776</xdr:rowOff>
    </xdr:to>
    <xdr:cxnSp macro="">
      <xdr:nvCxnSpPr>
        <xdr:cNvPr id="291" name="直線コネクタ 290"/>
        <xdr:cNvCxnSpPr/>
      </xdr:nvCxnSpPr>
      <xdr:spPr>
        <a:xfrm flipV="1">
          <a:off x="9639300" y="5945477"/>
          <a:ext cx="838200" cy="4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120930</xdr:rowOff>
    </xdr:from>
    <xdr:ext cx="599010" cy="259045"/>
    <xdr:sp macro="" textlink="">
      <xdr:nvSpPr>
        <xdr:cNvPr id="292" name="補助費等平均値テキスト"/>
        <xdr:cNvSpPr txBox="1"/>
      </xdr:nvSpPr>
      <xdr:spPr>
        <a:xfrm>
          <a:off x="10528300" y="6121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156776</xdr:rowOff>
    </xdr:from>
    <xdr:to>
      <xdr:col>14</xdr:col>
      <xdr:colOff>28575</xdr:colOff>
      <xdr:row>35</xdr:row>
      <xdr:rowOff>3919</xdr:rowOff>
    </xdr:to>
    <xdr:cxnSp macro="">
      <xdr:nvCxnSpPr>
        <xdr:cNvPr id="294" name="直線コネクタ 293"/>
        <xdr:cNvCxnSpPr/>
      </xdr:nvCxnSpPr>
      <xdr:spPr>
        <a:xfrm flipV="1">
          <a:off x="8750300" y="5986076"/>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81154</xdr:rowOff>
    </xdr:from>
    <xdr:ext cx="599010" cy="259045"/>
    <xdr:sp macro="" textlink="">
      <xdr:nvSpPr>
        <xdr:cNvPr id="296" name="テキスト ボックス 295"/>
        <xdr:cNvSpPr txBox="1"/>
      </xdr:nvSpPr>
      <xdr:spPr>
        <a:xfrm>
          <a:off x="9339794"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58638</xdr:rowOff>
    </xdr:from>
    <xdr:to>
      <xdr:col>12</xdr:col>
      <xdr:colOff>511175</xdr:colOff>
      <xdr:row>35</xdr:row>
      <xdr:rowOff>3919</xdr:rowOff>
    </xdr:to>
    <xdr:cxnSp macro="">
      <xdr:nvCxnSpPr>
        <xdr:cNvPr id="297" name="直線コネクタ 296"/>
        <xdr:cNvCxnSpPr/>
      </xdr:nvCxnSpPr>
      <xdr:spPr>
        <a:xfrm>
          <a:off x="7861300" y="5545038"/>
          <a:ext cx="889000" cy="45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121650</xdr:rowOff>
    </xdr:from>
    <xdr:ext cx="599010" cy="259045"/>
    <xdr:sp macro="" textlink="">
      <xdr:nvSpPr>
        <xdr:cNvPr id="299" name="テキスト ボックス 298"/>
        <xdr:cNvSpPr txBox="1"/>
      </xdr:nvSpPr>
      <xdr:spPr>
        <a:xfrm>
          <a:off x="8450794" y="629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58638</xdr:rowOff>
    </xdr:from>
    <xdr:to>
      <xdr:col>11</xdr:col>
      <xdr:colOff>307975</xdr:colOff>
      <xdr:row>35</xdr:row>
      <xdr:rowOff>104179</xdr:rowOff>
    </xdr:to>
    <xdr:cxnSp macro="">
      <xdr:nvCxnSpPr>
        <xdr:cNvPr id="300" name="直線コネクタ 299"/>
        <xdr:cNvCxnSpPr/>
      </xdr:nvCxnSpPr>
      <xdr:spPr>
        <a:xfrm flipV="1">
          <a:off x="6972300" y="5545038"/>
          <a:ext cx="889000" cy="55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170087</xdr:rowOff>
    </xdr:from>
    <xdr:ext cx="599010" cy="259045"/>
    <xdr:sp macro="" textlink="">
      <xdr:nvSpPr>
        <xdr:cNvPr id="302" name="テキスト ボックス 301"/>
        <xdr:cNvSpPr txBox="1"/>
      </xdr:nvSpPr>
      <xdr:spPr>
        <a:xfrm>
          <a:off x="7561794" y="634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24579</xdr:rowOff>
    </xdr:from>
    <xdr:ext cx="599010" cy="259045"/>
    <xdr:sp macro="" textlink="">
      <xdr:nvSpPr>
        <xdr:cNvPr id="304" name="テキスト ボックス 303"/>
        <xdr:cNvSpPr txBox="1"/>
      </xdr:nvSpPr>
      <xdr:spPr>
        <a:xfrm>
          <a:off x="6672794" y="636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65377</xdr:rowOff>
    </xdr:from>
    <xdr:to>
      <xdr:col>15</xdr:col>
      <xdr:colOff>231775</xdr:colOff>
      <xdr:row>34</xdr:row>
      <xdr:rowOff>166977</xdr:rowOff>
    </xdr:to>
    <xdr:sp macro="" textlink="">
      <xdr:nvSpPr>
        <xdr:cNvPr id="310" name="円/楕円 309"/>
        <xdr:cNvSpPr/>
      </xdr:nvSpPr>
      <xdr:spPr>
        <a:xfrm>
          <a:off x="10426700" y="589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88254</xdr:rowOff>
    </xdr:from>
    <xdr:ext cx="599010" cy="259045"/>
    <xdr:sp macro="" textlink="">
      <xdr:nvSpPr>
        <xdr:cNvPr id="311" name="補助費等該当値テキスト"/>
        <xdr:cNvSpPr txBox="1"/>
      </xdr:nvSpPr>
      <xdr:spPr>
        <a:xfrm>
          <a:off x="10528300" y="574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206,174</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105976</xdr:rowOff>
    </xdr:from>
    <xdr:to>
      <xdr:col>14</xdr:col>
      <xdr:colOff>79375</xdr:colOff>
      <xdr:row>35</xdr:row>
      <xdr:rowOff>36126</xdr:rowOff>
    </xdr:to>
    <xdr:sp macro="" textlink="">
      <xdr:nvSpPr>
        <xdr:cNvPr id="312" name="円/楕円 311"/>
        <xdr:cNvSpPr/>
      </xdr:nvSpPr>
      <xdr:spPr>
        <a:xfrm>
          <a:off x="9588500" y="593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52653</xdr:rowOff>
    </xdr:from>
    <xdr:ext cx="599010" cy="259045"/>
    <xdr:sp macro="" textlink="">
      <xdr:nvSpPr>
        <xdr:cNvPr id="313" name="テキスト ボックス 312"/>
        <xdr:cNvSpPr txBox="1"/>
      </xdr:nvSpPr>
      <xdr:spPr>
        <a:xfrm>
          <a:off x="9339794" y="57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195,518</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124569</xdr:rowOff>
    </xdr:from>
    <xdr:to>
      <xdr:col>12</xdr:col>
      <xdr:colOff>561975</xdr:colOff>
      <xdr:row>35</xdr:row>
      <xdr:rowOff>54719</xdr:rowOff>
    </xdr:to>
    <xdr:sp macro="" textlink="">
      <xdr:nvSpPr>
        <xdr:cNvPr id="314" name="円/楕円 313"/>
        <xdr:cNvSpPr/>
      </xdr:nvSpPr>
      <xdr:spPr>
        <a:xfrm>
          <a:off x="8699500" y="59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71246</xdr:rowOff>
    </xdr:from>
    <xdr:ext cx="599010" cy="259045"/>
    <xdr:sp macro="" textlink="">
      <xdr:nvSpPr>
        <xdr:cNvPr id="315" name="テキスト ボックス 314"/>
        <xdr:cNvSpPr txBox="1"/>
      </xdr:nvSpPr>
      <xdr:spPr>
        <a:xfrm>
          <a:off x="8450794" y="572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190,638</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7838</xdr:rowOff>
    </xdr:from>
    <xdr:to>
      <xdr:col>11</xdr:col>
      <xdr:colOff>358775</xdr:colOff>
      <xdr:row>32</xdr:row>
      <xdr:rowOff>109438</xdr:rowOff>
    </xdr:to>
    <xdr:sp macro="" textlink="">
      <xdr:nvSpPr>
        <xdr:cNvPr id="316" name="円/楕円 315"/>
        <xdr:cNvSpPr/>
      </xdr:nvSpPr>
      <xdr:spPr>
        <a:xfrm>
          <a:off x="7810500" y="549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30</xdr:row>
      <xdr:rowOff>125965</xdr:rowOff>
    </xdr:from>
    <xdr:ext cx="599010" cy="259045"/>
    <xdr:sp macro="" textlink="">
      <xdr:nvSpPr>
        <xdr:cNvPr id="317" name="テキスト ボックス 316"/>
        <xdr:cNvSpPr txBox="1"/>
      </xdr:nvSpPr>
      <xdr:spPr>
        <a:xfrm>
          <a:off x="7561794" y="526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311,276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53379</xdr:rowOff>
    </xdr:from>
    <xdr:to>
      <xdr:col>10</xdr:col>
      <xdr:colOff>155575</xdr:colOff>
      <xdr:row>35</xdr:row>
      <xdr:rowOff>154979</xdr:rowOff>
    </xdr:to>
    <xdr:sp macro="" textlink="">
      <xdr:nvSpPr>
        <xdr:cNvPr id="318" name="円/楕円 317"/>
        <xdr:cNvSpPr/>
      </xdr:nvSpPr>
      <xdr:spPr>
        <a:xfrm>
          <a:off x="6921500" y="605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56</xdr:rowOff>
    </xdr:from>
    <xdr:ext cx="599010" cy="259045"/>
    <xdr:sp macro="" textlink="">
      <xdr:nvSpPr>
        <xdr:cNvPr id="319" name="テキスト ボックス 318"/>
        <xdr:cNvSpPr txBox="1"/>
      </xdr:nvSpPr>
      <xdr:spPr>
        <a:xfrm>
          <a:off x="6672794" y="582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164,323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156515</xdr:rowOff>
    </xdr:from>
    <xdr:to>
      <xdr:col>15</xdr:col>
      <xdr:colOff>180975</xdr:colOff>
      <xdr:row>54</xdr:row>
      <xdr:rowOff>120671</xdr:rowOff>
    </xdr:to>
    <xdr:cxnSp macro="">
      <xdr:nvCxnSpPr>
        <xdr:cNvPr id="350" name="直線コネクタ 349"/>
        <xdr:cNvCxnSpPr/>
      </xdr:nvCxnSpPr>
      <xdr:spPr>
        <a:xfrm>
          <a:off x="9639300" y="9243365"/>
          <a:ext cx="838200" cy="13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160831</xdr:rowOff>
    </xdr:from>
    <xdr:ext cx="599010" cy="259045"/>
    <xdr:sp macro="" textlink="">
      <xdr:nvSpPr>
        <xdr:cNvPr id="351" name="普通建設事業費平均値テキスト"/>
        <xdr:cNvSpPr txBox="1"/>
      </xdr:nvSpPr>
      <xdr:spPr>
        <a:xfrm>
          <a:off x="10528300" y="9590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41618</xdr:rowOff>
    </xdr:from>
    <xdr:to>
      <xdr:col>14</xdr:col>
      <xdr:colOff>28575</xdr:colOff>
      <xdr:row>53</xdr:row>
      <xdr:rowOff>156515</xdr:rowOff>
    </xdr:to>
    <xdr:cxnSp macro="">
      <xdr:nvCxnSpPr>
        <xdr:cNvPr id="353" name="直線コネクタ 352"/>
        <xdr:cNvCxnSpPr/>
      </xdr:nvCxnSpPr>
      <xdr:spPr>
        <a:xfrm>
          <a:off x="8750300" y="8957018"/>
          <a:ext cx="889000" cy="28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125479</xdr:rowOff>
    </xdr:from>
    <xdr:ext cx="599010" cy="259045"/>
    <xdr:sp macro="" textlink="">
      <xdr:nvSpPr>
        <xdr:cNvPr id="355" name="テキスト ボックス 354"/>
        <xdr:cNvSpPr txBox="1"/>
      </xdr:nvSpPr>
      <xdr:spPr>
        <a:xfrm>
          <a:off x="9339794" y="972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104139</xdr:rowOff>
    </xdr:from>
    <xdr:to>
      <xdr:col>12</xdr:col>
      <xdr:colOff>511175</xdr:colOff>
      <xdr:row>52</xdr:row>
      <xdr:rowOff>41618</xdr:rowOff>
    </xdr:to>
    <xdr:cxnSp macro="">
      <xdr:nvCxnSpPr>
        <xdr:cNvPr id="356" name="直線コネクタ 355"/>
        <xdr:cNvCxnSpPr/>
      </xdr:nvCxnSpPr>
      <xdr:spPr>
        <a:xfrm>
          <a:off x="7861300" y="8848089"/>
          <a:ext cx="889000" cy="10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81451</xdr:rowOff>
    </xdr:from>
    <xdr:ext cx="599010" cy="259045"/>
    <xdr:sp macro="" textlink="">
      <xdr:nvSpPr>
        <xdr:cNvPr id="358" name="テキスト ボックス 357"/>
        <xdr:cNvSpPr txBox="1"/>
      </xdr:nvSpPr>
      <xdr:spPr>
        <a:xfrm>
          <a:off x="8450794" y="968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104139</xdr:rowOff>
    </xdr:from>
    <xdr:to>
      <xdr:col>11</xdr:col>
      <xdr:colOff>307975</xdr:colOff>
      <xdr:row>53</xdr:row>
      <xdr:rowOff>11668</xdr:rowOff>
    </xdr:to>
    <xdr:cxnSp macro="">
      <xdr:nvCxnSpPr>
        <xdr:cNvPr id="359" name="直線コネクタ 358"/>
        <xdr:cNvCxnSpPr/>
      </xdr:nvCxnSpPr>
      <xdr:spPr>
        <a:xfrm flipV="1">
          <a:off x="6972300" y="8848089"/>
          <a:ext cx="889000" cy="25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85004</xdr:rowOff>
    </xdr:from>
    <xdr:ext cx="599010" cy="259045"/>
    <xdr:sp macro="" textlink="">
      <xdr:nvSpPr>
        <xdr:cNvPr id="361" name="テキスト ボックス 360"/>
        <xdr:cNvSpPr txBox="1"/>
      </xdr:nvSpPr>
      <xdr:spPr>
        <a:xfrm>
          <a:off x="7561794" y="968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4818</xdr:rowOff>
    </xdr:from>
    <xdr:ext cx="599010" cy="259045"/>
    <xdr:sp macro="" textlink="">
      <xdr:nvSpPr>
        <xdr:cNvPr id="363" name="テキスト ボックス 362"/>
        <xdr:cNvSpPr txBox="1"/>
      </xdr:nvSpPr>
      <xdr:spPr>
        <a:xfrm>
          <a:off x="6672794" y="977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69871</xdr:rowOff>
    </xdr:from>
    <xdr:to>
      <xdr:col>15</xdr:col>
      <xdr:colOff>231775</xdr:colOff>
      <xdr:row>55</xdr:row>
      <xdr:rowOff>21</xdr:rowOff>
    </xdr:to>
    <xdr:sp macro="" textlink="">
      <xdr:nvSpPr>
        <xdr:cNvPr id="369" name="円/楕円 368"/>
        <xdr:cNvSpPr/>
      </xdr:nvSpPr>
      <xdr:spPr>
        <a:xfrm>
          <a:off x="10426700" y="932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92748</xdr:rowOff>
    </xdr:from>
    <xdr:ext cx="599010" cy="259045"/>
    <xdr:sp macro="" textlink="">
      <xdr:nvSpPr>
        <xdr:cNvPr id="370" name="普通建設事業費該当値テキスト"/>
        <xdr:cNvSpPr txBox="1"/>
      </xdr:nvSpPr>
      <xdr:spPr>
        <a:xfrm>
          <a:off x="10528300" y="91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255,827</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105715</xdr:rowOff>
    </xdr:from>
    <xdr:to>
      <xdr:col>14</xdr:col>
      <xdr:colOff>79375</xdr:colOff>
      <xdr:row>54</xdr:row>
      <xdr:rowOff>35865</xdr:rowOff>
    </xdr:to>
    <xdr:sp macro="" textlink="">
      <xdr:nvSpPr>
        <xdr:cNvPr id="371" name="円/楕円 370"/>
        <xdr:cNvSpPr/>
      </xdr:nvSpPr>
      <xdr:spPr>
        <a:xfrm>
          <a:off x="9588500" y="919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52</xdr:row>
      <xdr:rowOff>52392</xdr:rowOff>
    </xdr:from>
    <xdr:ext cx="599010" cy="259045"/>
    <xdr:sp macro="" textlink="">
      <xdr:nvSpPr>
        <xdr:cNvPr id="372" name="テキスト ボックス 371"/>
        <xdr:cNvSpPr txBox="1"/>
      </xdr:nvSpPr>
      <xdr:spPr>
        <a:xfrm>
          <a:off x="9339794" y="89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297,351</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162268</xdr:rowOff>
    </xdr:from>
    <xdr:to>
      <xdr:col>12</xdr:col>
      <xdr:colOff>561975</xdr:colOff>
      <xdr:row>52</xdr:row>
      <xdr:rowOff>92418</xdr:rowOff>
    </xdr:to>
    <xdr:sp macro="" textlink="">
      <xdr:nvSpPr>
        <xdr:cNvPr id="373" name="円/楕円 372"/>
        <xdr:cNvSpPr/>
      </xdr:nvSpPr>
      <xdr:spPr>
        <a:xfrm>
          <a:off x="8699500" y="890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50</xdr:row>
      <xdr:rowOff>108945</xdr:rowOff>
    </xdr:from>
    <xdr:ext cx="599010" cy="259045"/>
    <xdr:sp macro="" textlink="">
      <xdr:nvSpPr>
        <xdr:cNvPr id="374" name="テキスト ボックス 373"/>
        <xdr:cNvSpPr txBox="1"/>
      </xdr:nvSpPr>
      <xdr:spPr>
        <a:xfrm>
          <a:off x="8450794" y="86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385,034</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53339</xdr:rowOff>
    </xdr:from>
    <xdr:to>
      <xdr:col>11</xdr:col>
      <xdr:colOff>358775</xdr:colOff>
      <xdr:row>51</xdr:row>
      <xdr:rowOff>154939</xdr:rowOff>
    </xdr:to>
    <xdr:sp macro="" textlink="">
      <xdr:nvSpPr>
        <xdr:cNvPr id="375" name="円/楕円 374"/>
        <xdr:cNvSpPr/>
      </xdr:nvSpPr>
      <xdr:spPr>
        <a:xfrm>
          <a:off x="7810500" y="879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50</xdr:row>
      <xdr:rowOff>16</xdr:rowOff>
    </xdr:from>
    <xdr:ext cx="599010" cy="259045"/>
    <xdr:sp macro="" textlink="">
      <xdr:nvSpPr>
        <xdr:cNvPr id="376" name="テキスト ボックス 375"/>
        <xdr:cNvSpPr txBox="1"/>
      </xdr:nvSpPr>
      <xdr:spPr>
        <a:xfrm>
          <a:off x="7561794" y="8572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418,389</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132318</xdr:rowOff>
    </xdr:from>
    <xdr:to>
      <xdr:col>10</xdr:col>
      <xdr:colOff>155575</xdr:colOff>
      <xdr:row>53</xdr:row>
      <xdr:rowOff>62468</xdr:rowOff>
    </xdr:to>
    <xdr:sp macro="" textlink="">
      <xdr:nvSpPr>
        <xdr:cNvPr id="377" name="円/楕円 376"/>
        <xdr:cNvSpPr/>
      </xdr:nvSpPr>
      <xdr:spPr>
        <a:xfrm>
          <a:off x="6921500" y="904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51</xdr:row>
      <xdr:rowOff>78995</xdr:rowOff>
    </xdr:from>
    <xdr:ext cx="599010" cy="259045"/>
    <xdr:sp macro="" textlink="">
      <xdr:nvSpPr>
        <xdr:cNvPr id="378" name="テキスト ボックス 377"/>
        <xdr:cNvSpPr txBox="1"/>
      </xdr:nvSpPr>
      <xdr:spPr>
        <a:xfrm>
          <a:off x="6672794" y="8822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78207</xdr:rowOff>
    </xdr:from>
    <xdr:to>
      <xdr:col>15</xdr:col>
      <xdr:colOff>180975</xdr:colOff>
      <xdr:row>77</xdr:row>
      <xdr:rowOff>138703</xdr:rowOff>
    </xdr:to>
    <xdr:cxnSp macro="">
      <xdr:nvCxnSpPr>
        <xdr:cNvPr id="405" name="直線コネクタ 404"/>
        <xdr:cNvCxnSpPr/>
      </xdr:nvCxnSpPr>
      <xdr:spPr>
        <a:xfrm>
          <a:off x="9639300" y="12594057"/>
          <a:ext cx="838200" cy="74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32362</xdr:rowOff>
    </xdr:from>
    <xdr:ext cx="534377" cy="259045"/>
    <xdr:sp macro="" textlink="">
      <xdr:nvSpPr>
        <xdr:cNvPr id="406" name="普通建設事業費 （ うち新規整備　）平均値テキスト"/>
        <xdr:cNvSpPr txBox="1"/>
      </xdr:nvSpPr>
      <xdr:spPr>
        <a:xfrm>
          <a:off x="10528300" y="13062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89614</xdr:rowOff>
    </xdr:from>
    <xdr:to>
      <xdr:col>14</xdr:col>
      <xdr:colOff>28575</xdr:colOff>
      <xdr:row>73</xdr:row>
      <xdr:rowOff>78207</xdr:rowOff>
    </xdr:to>
    <xdr:cxnSp macro="">
      <xdr:nvCxnSpPr>
        <xdr:cNvPr id="408" name="直線コネクタ 407"/>
        <xdr:cNvCxnSpPr/>
      </xdr:nvCxnSpPr>
      <xdr:spPr>
        <a:xfrm>
          <a:off x="8750300" y="12091114"/>
          <a:ext cx="889000" cy="50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30312</xdr:rowOff>
    </xdr:from>
    <xdr:ext cx="534377" cy="259045"/>
    <xdr:sp macro="" textlink="">
      <xdr:nvSpPr>
        <xdr:cNvPr id="410" name="テキスト ボックス 409"/>
        <xdr:cNvSpPr txBox="1"/>
      </xdr:nvSpPr>
      <xdr:spPr>
        <a:xfrm>
          <a:off x="9372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16318</xdr:rowOff>
    </xdr:from>
    <xdr:ext cx="534377" cy="259045"/>
    <xdr:sp macro="" textlink="">
      <xdr:nvSpPr>
        <xdr:cNvPr id="412" name="テキスト ボックス 411"/>
        <xdr:cNvSpPr txBox="1"/>
      </xdr:nvSpPr>
      <xdr:spPr>
        <a:xfrm>
          <a:off x="8483111" y="1321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87903</xdr:rowOff>
    </xdr:from>
    <xdr:to>
      <xdr:col>15</xdr:col>
      <xdr:colOff>231775</xdr:colOff>
      <xdr:row>78</xdr:row>
      <xdr:rowOff>18053</xdr:rowOff>
    </xdr:to>
    <xdr:sp macro="" textlink="">
      <xdr:nvSpPr>
        <xdr:cNvPr id="418" name="円/楕円 417"/>
        <xdr:cNvSpPr/>
      </xdr:nvSpPr>
      <xdr:spPr>
        <a:xfrm>
          <a:off x="10426700" y="1328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66330</xdr:rowOff>
    </xdr:from>
    <xdr:ext cx="534377" cy="259045"/>
    <xdr:sp macro="" textlink="">
      <xdr:nvSpPr>
        <xdr:cNvPr id="419" name="普通建設事業費 （ うち新規整備　）該当値テキスト"/>
        <xdr:cNvSpPr txBox="1"/>
      </xdr:nvSpPr>
      <xdr:spPr>
        <a:xfrm>
          <a:off x="10528300" y="1326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37,718</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27407</xdr:rowOff>
    </xdr:from>
    <xdr:to>
      <xdr:col>14</xdr:col>
      <xdr:colOff>79375</xdr:colOff>
      <xdr:row>73</xdr:row>
      <xdr:rowOff>129007</xdr:rowOff>
    </xdr:to>
    <xdr:sp macro="" textlink="">
      <xdr:nvSpPr>
        <xdr:cNvPr id="420" name="円/楕円 419"/>
        <xdr:cNvSpPr/>
      </xdr:nvSpPr>
      <xdr:spPr>
        <a:xfrm>
          <a:off x="9588500" y="1254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71</xdr:row>
      <xdr:rowOff>145534</xdr:rowOff>
    </xdr:from>
    <xdr:ext cx="599010" cy="259045"/>
    <xdr:sp macro="" textlink="">
      <xdr:nvSpPr>
        <xdr:cNvPr id="421" name="テキスト ボックス 420"/>
        <xdr:cNvSpPr txBox="1"/>
      </xdr:nvSpPr>
      <xdr:spPr>
        <a:xfrm>
          <a:off x="9339794" y="1231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200,950</a:t>
          </a:r>
          <a:endParaRPr kumimoji="1" lang="ja-JP" altLang="en-US" sz="1000" b="1">
            <a:solidFill>
              <a:srgbClr val="FF0000"/>
            </a:solidFill>
            <a:latin typeface="ＭＳ Ｐゴシック"/>
          </a:endParaRPr>
        </a:p>
      </xdr:txBody>
    </xdr:sp>
    <xdr:clientData/>
  </xdr:oneCellAnchor>
  <xdr:twoCellAnchor>
    <xdr:from>
      <xdr:col>12</xdr:col>
      <xdr:colOff>460375</xdr:colOff>
      <xdr:row>70</xdr:row>
      <xdr:rowOff>38814</xdr:rowOff>
    </xdr:from>
    <xdr:to>
      <xdr:col>12</xdr:col>
      <xdr:colOff>561975</xdr:colOff>
      <xdr:row>70</xdr:row>
      <xdr:rowOff>140414</xdr:rowOff>
    </xdr:to>
    <xdr:sp macro="" textlink="">
      <xdr:nvSpPr>
        <xdr:cNvPr id="422" name="円/楕円 421"/>
        <xdr:cNvSpPr/>
      </xdr:nvSpPr>
      <xdr:spPr>
        <a:xfrm>
          <a:off x="8699500" y="1204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68</xdr:row>
      <xdr:rowOff>156941</xdr:rowOff>
    </xdr:from>
    <xdr:ext cx="599010" cy="259045"/>
    <xdr:sp macro="" textlink="">
      <xdr:nvSpPr>
        <xdr:cNvPr id="423" name="テキスト ボックス 422"/>
        <xdr:cNvSpPr txBox="1"/>
      </xdr:nvSpPr>
      <xdr:spPr>
        <a:xfrm>
          <a:off x="8450794" y="1181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310,955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83986</xdr:rowOff>
    </xdr:from>
    <xdr:to>
      <xdr:col>15</xdr:col>
      <xdr:colOff>180975</xdr:colOff>
      <xdr:row>97</xdr:row>
      <xdr:rowOff>121952</xdr:rowOff>
    </xdr:to>
    <xdr:cxnSp macro="">
      <xdr:nvCxnSpPr>
        <xdr:cNvPr id="450" name="直線コネクタ 449"/>
        <xdr:cNvCxnSpPr/>
      </xdr:nvCxnSpPr>
      <xdr:spPr>
        <a:xfrm flipV="1">
          <a:off x="9639300" y="16200286"/>
          <a:ext cx="838200" cy="55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29146</xdr:rowOff>
    </xdr:from>
    <xdr:ext cx="534377" cy="259045"/>
    <xdr:sp macro="" textlink="">
      <xdr:nvSpPr>
        <xdr:cNvPr id="451" name="普通建設事業費 （ うち更新整備　）平均値テキスト"/>
        <xdr:cNvSpPr txBox="1"/>
      </xdr:nvSpPr>
      <xdr:spPr>
        <a:xfrm>
          <a:off x="10528300" y="1648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121952</xdr:rowOff>
    </xdr:from>
    <xdr:to>
      <xdr:col>14</xdr:col>
      <xdr:colOff>28575</xdr:colOff>
      <xdr:row>98</xdr:row>
      <xdr:rowOff>139700</xdr:rowOff>
    </xdr:to>
    <xdr:cxnSp macro="">
      <xdr:nvCxnSpPr>
        <xdr:cNvPr id="453" name="直線コネクタ 452"/>
        <xdr:cNvCxnSpPr/>
      </xdr:nvCxnSpPr>
      <xdr:spPr>
        <a:xfrm flipV="1">
          <a:off x="8750300" y="16752602"/>
          <a:ext cx="889000" cy="18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5" name="テキスト ボックス 454"/>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37306</xdr:rowOff>
    </xdr:from>
    <xdr:ext cx="534377" cy="259045"/>
    <xdr:sp macro="" textlink="">
      <xdr:nvSpPr>
        <xdr:cNvPr id="457" name="テキスト ボックス 456"/>
        <xdr:cNvSpPr txBox="1"/>
      </xdr:nvSpPr>
      <xdr:spPr>
        <a:xfrm>
          <a:off x="8483111" y="163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33186</xdr:rowOff>
    </xdr:from>
    <xdr:to>
      <xdr:col>15</xdr:col>
      <xdr:colOff>231775</xdr:colOff>
      <xdr:row>94</xdr:row>
      <xdr:rowOff>134786</xdr:rowOff>
    </xdr:to>
    <xdr:sp macro="" textlink="">
      <xdr:nvSpPr>
        <xdr:cNvPr id="463" name="円/楕円 462"/>
        <xdr:cNvSpPr/>
      </xdr:nvSpPr>
      <xdr:spPr>
        <a:xfrm>
          <a:off x="10426700" y="1614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56063</xdr:rowOff>
    </xdr:from>
    <xdr:ext cx="599010" cy="259045"/>
    <xdr:sp macro="" textlink="">
      <xdr:nvSpPr>
        <xdr:cNvPr id="464" name="普通建設事業費 （ うち更新整備　）該当値テキスト"/>
        <xdr:cNvSpPr txBox="1"/>
      </xdr:nvSpPr>
      <xdr:spPr>
        <a:xfrm>
          <a:off x="10528300" y="1600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162,186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71152</xdr:rowOff>
    </xdr:from>
    <xdr:to>
      <xdr:col>14</xdr:col>
      <xdr:colOff>79375</xdr:colOff>
      <xdr:row>98</xdr:row>
      <xdr:rowOff>1302</xdr:rowOff>
    </xdr:to>
    <xdr:sp macro="" textlink="">
      <xdr:nvSpPr>
        <xdr:cNvPr id="465" name="円/楕円 464"/>
        <xdr:cNvSpPr/>
      </xdr:nvSpPr>
      <xdr:spPr>
        <a:xfrm>
          <a:off x="9588500" y="1670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163879</xdr:rowOff>
    </xdr:from>
    <xdr:ext cx="534377" cy="259045"/>
    <xdr:sp macro="" textlink="">
      <xdr:nvSpPr>
        <xdr:cNvPr id="466" name="テキスト ボックス 465"/>
        <xdr:cNvSpPr txBox="1"/>
      </xdr:nvSpPr>
      <xdr:spPr>
        <a:xfrm>
          <a:off x="9372111" y="1679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41,382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88900</xdr:rowOff>
    </xdr:from>
    <xdr:to>
      <xdr:col>12</xdr:col>
      <xdr:colOff>561975</xdr:colOff>
      <xdr:row>99</xdr:row>
      <xdr:rowOff>19050</xdr:rowOff>
    </xdr:to>
    <xdr:sp macro="" textlink="">
      <xdr:nvSpPr>
        <xdr:cNvPr id="467" name="円/楕円 466"/>
        <xdr:cNvSpPr/>
      </xdr:nvSpPr>
      <xdr:spPr>
        <a:xfrm>
          <a:off x="8699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99</xdr:row>
      <xdr:rowOff>10177</xdr:rowOff>
    </xdr:from>
    <xdr:ext cx="249299" cy="259045"/>
    <xdr:sp macro="" textlink="">
      <xdr:nvSpPr>
        <xdr:cNvPr id="468" name="テキスト ボックス 467"/>
        <xdr:cNvSpPr txBox="1"/>
      </xdr:nvSpPr>
      <xdr:spPr>
        <a:xfrm>
          <a:off x="8625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87625</xdr:rowOff>
    </xdr:from>
    <xdr:to>
      <xdr:col>23</xdr:col>
      <xdr:colOff>517525</xdr:colOff>
      <xdr:row>39</xdr:row>
      <xdr:rowOff>30849</xdr:rowOff>
    </xdr:to>
    <xdr:cxnSp macro="">
      <xdr:nvCxnSpPr>
        <xdr:cNvPr id="497" name="直線コネクタ 496"/>
        <xdr:cNvCxnSpPr/>
      </xdr:nvCxnSpPr>
      <xdr:spPr>
        <a:xfrm flipV="1">
          <a:off x="15481300" y="6602725"/>
          <a:ext cx="838200" cy="11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47248</xdr:rowOff>
    </xdr:from>
    <xdr:ext cx="534377" cy="259045"/>
    <xdr:sp macro="" textlink="">
      <xdr:nvSpPr>
        <xdr:cNvPr id="498" name="災害復旧事業費平均値テキスト"/>
        <xdr:cNvSpPr txBox="1"/>
      </xdr:nvSpPr>
      <xdr:spPr>
        <a:xfrm>
          <a:off x="16370300" y="6562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30849</xdr:rowOff>
    </xdr:from>
    <xdr:to>
      <xdr:col>22</xdr:col>
      <xdr:colOff>365125</xdr:colOff>
      <xdr:row>39</xdr:row>
      <xdr:rowOff>44404</xdr:rowOff>
    </xdr:to>
    <xdr:cxnSp macro="">
      <xdr:nvCxnSpPr>
        <xdr:cNvPr id="500" name="直線コネクタ 499"/>
        <xdr:cNvCxnSpPr/>
      </xdr:nvCxnSpPr>
      <xdr:spPr>
        <a:xfrm flipV="1">
          <a:off x="14592300" y="6717399"/>
          <a:ext cx="889000" cy="1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29130</xdr:rowOff>
    </xdr:from>
    <xdr:ext cx="534377" cy="259045"/>
    <xdr:sp macro="" textlink="">
      <xdr:nvSpPr>
        <xdr:cNvPr id="502" name="テキスト ボックス 501"/>
        <xdr:cNvSpPr txBox="1"/>
      </xdr:nvSpPr>
      <xdr:spPr>
        <a:xfrm>
          <a:off x="15214111" y="63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44267</xdr:rowOff>
    </xdr:from>
    <xdr:to>
      <xdr:col>21</xdr:col>
      <xdr:colOff>161925</xdr:colOff>
      <xdr:row>39</xdr:row>
      <xdr:rowOff>44404</xdr:rowOff>
    </xdr:to>
    <xdr:cxnSp macro="">
      <xdr:nvCxnSpPr>
        <xdr:cNvPr id="503" name="直線コネクタ 502"/>
        <xdr:cNvCxnSpPr/>
      </xdr:nvCxnSpPr>
      <xdr:spPr>
        <a:xfrm>
          <a:off x="13703300" y="6730817"/>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62460</xdr:rowOff>
    </xdr:from>
    <xdr:ext cx="469744" cy="259045"/>
    <xdr:sp macro="" textlink="">
      <xdr:nvSpPr>
        <xdr:cNvPr id="505" name="テキスト ボックス 504"/>
        <xdr:cNvSpPr txBox="1"/>
      </xdr:nvSpPr>
      <xdr:spPr>
        <a:xfrm>
          <a:off x="14357427" y="640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39215</xdr:rowOff>
    </xdr:from>
    <xdr:to>
      <xdr:col>19</xdr:col>
      <xdr:colOff>644525</xdr:colOff>
      <xdr:row>39</xdr:row>
      <xdr:rowOff>44267</xdr:rowOff>
    </xdr:to>
    <xdr:cxnSp macro="">
      <xdr:nvCxnSpPr>
        <xdr:cNvPr id="506" name="直線コネクタ 505"/>
        <xdr:cNvCxnSpPr/>
      </xdr:nvCxnSpPr>
      <xdr:spPr>
        <a:xfrm>
          <a:off x="12814300" y="6725765"/>
          <a:ext cx="8890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54726</xdr:rowOff>
    </xdr:from>
    <xdr:ext cx="469744" cy="259045"/>
    <xdr:sp macro="" textlink="">
      <xdr:nvSpPr>
        <xdr:cNvPr id="508" name="テキスト ボックス 507"/>
        <xdr:cNvSpPr txBox="1"/>
      </xdr:nvSpPr>
      <xdr:spPr>
        <a:xfrm>
          <a:off x="13468427" y="639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26143</xdr:rowOff>
    </xdr:from>
    <xdr:ext cx="534377" cy="259045"/>
    <xdr:sp macro="" textlink="">
      <xdr:nvSpPr>
        <xdr:cNvPr id="510" name="テキスト ボックス 509"/>
        <xdr:cNvSpPr txBox="1"/>
      </xdr:nvSpPr>
      <xdr:spPr>
        <a:xfrm>
          <a:off x="12547111" y="636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36825</xdr:rowOff>
    </xdr:from>
    <xdr:to>
      <xdr:col>23</xdr:col>
      <xdr:colOff>568325</xdr:colOff>
      <xdr:row>38</xdr:row>
      <xdr:rowOff>138425</xdr:rowOff>
    </xdr:to>
    <xdr:sp macro="" textlink="">
      <xdr:nvSpPr>
        <xdr:cNvPr id="516" name="円/楕円 515"/>
        <xdr:cNvSpPr/>
      </xdr:nvSpPr>
      <xdr:spPr>
        <a:xfrm>
          <a:off x="16268700" y="655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59702</xdr:rowOff>
    </xdr:from>
    <xdr:ext cx="534377" cy="259045"/>
    <xdr:sp macro="" textlink="">
      <xdr:nvSpPr>
        <xdr:cNvPr id="517" name="災害復旧事業費該当値テキスト"/>
        <xdr:cNvSpPr txBox="1"/>
      </xdr:nvSpPr>
      <xdr:spPr>
        <a:xfrm>
          <a:off x="16370300" y="640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16,834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151499</xdr:rowOff>
    </xdr:from>
    <xdr:to>
      <xdr:col>22</xdr:col>
      <xdr:colOff>415925</xdr:colOff>
      <xdr:row>39</xdr:row>
      <xdr:rowOff>81649</xdr:rowOff>
    </xdr:to>
    <xdr:sp macro="" textlink="">
      <xdr:nvSpPr>
        <xdr:cNvPr id="518" name="円/楕円 517"/>
        <xdr:cNvSpPr/>
      </xdr:nvSpPr>
      <xdr:spPr>
        <a:xfrm>
          <a:off x="15430500" y="666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72776</xdr:rowOff>
    </xdr:from>
    <xdr:ext cx="469744" cy="259045"/>
    <xdr:sp macro="" textlink="">
      <xdr:nvSpPr>
        <xdr:cNvPr id="519" name="テキスト ボックス 518"/>
        <xdr:cNvSpPr txBox="1"/>
      </xdr:nvSpPr>
      <xdr:spPr>
        <a:xfrm>
          <a:off x="15246427" y="675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165054</xdr:rowOff>
    </xdr:from>
    <xdr:to>
      <xdr:col>21</xdr:col>
      <xdr:colOff>212725</xdr:colOff>
      <xdr:row>39</xdr:row>
      <xdr:rowOff>95204</xdr:rowOff>
    </xdr:to>
    <xdr:sp macro="" textlink="">
      <xdr:nvSpPr>
        <xdr:cNvPr id="520" name="円/楕円 519"/>
        <xdr:cNvSpPr/>
      </xdr:nvSpPr>
      <xdr:spPr>
        <a:xfrm>
          <a:off x="14541500" y="668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86331</xdr:rowOff>
    </xdr:from>
    <xdr:ext cx="249299" cy="259045"/>
    <xdr:sp macro="" textlink="">
      <xdr:nvSpPr>
        <xdr:cNvPr id="521" name="テキスト ボックス 520"/>
        <xdr:cNvSpPr txBox="1"/>
      </xdr:nvSpPr>
      <xdr:spPr>
        <a:xfrm>
          <a:off x="14467649" y="67728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164917</xdr:rowOff>
    </xdr:from>
    <xdr:to>
      <xdr:col>20</xdr:col>
      <xdr:colOff>9525</xdr:colOff>
      <xdr:row>39</xdr:row>
      <xdr:rowOff>95067</xdr:rowOff>
    </xdr:to>
    <xdr:sp macro="" textlink="">
      <xdr:nvSpPr>
        <xdr:cNvPr id="522" name="円/楕円 521"/>
        <xdr:cNvSpPr/>
      </xdr:nvSpPr>
      <xdr:spPr>
        <a:xfrm>
          <a:off x="13652500" y="668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86194</xdr:rowOff>
    </xdr:from>
    <xdr:ext cx="313932" cy="259045"/>
    <xdr:sp macro="" textlink="">
      <xdr:nvSpPr>
        <xdr:cNvPr id="523" name="テキスト ボックス 522"/>
        <xdr:cNvSpPr txBox="1"/>
      </xdr:nvSpPr>
      <xdr:spPr>
        <a:xfrm>
          <a:off x="13546333" y="67727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159865</xdr:rowOff>
    </xdr:from>
    <xdr:to>
      <xdr:col>18</xdr:col>
      <xdr:colOff>492125</xdr:colOff>
      <xdr:row>39</xdr:row>
      <xdr:rowOff>90015</xdr:rowOff>
    </xdr:to>
    <xdr:sp macro="" textlink="">
      <xdr:nvSpPr>
        <xdr:cNvPr id="524" name="円/楕円 523"/>
        <xdr:cNvSpPr/>
      </xdr:nvSpPr>
      <xdr:spPr>
        <a:xfrm>
          <a:off x="12763500" y="667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81142</xdr:rowOff>
    </xdr:from>
    <xdr:ext cx="378565" cy="259045"/>
    <xdr:sp macro="" textlink="">
      <xdr:nvSpPr>
        <xdr:cNvPr id="525" name="テキスト ボックス 524"/>
        <xdr:cNvSpPr txBox="1"/>
      </xdr:nvSpPr>
      <xdr:spPr>
        <a:xfrm>
          <a:off x="12625017" y="6767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2" name="テキスト ボックス 561"/>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4" name="フローチャート : 判断 563"/>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5" name="テキスト ボックス 564"/>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6" name="フローチャート : 判断 565"/>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7" name="テキスト ボックス 566"/>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111084</xdr:rowOff>
    </xdr:from>
    <xdr:to>
      <xdr:col>23</xdr:col>
      <xdr:colOff>517525</xdr:colOff>
      <xdr:row>74</xdr:row>
      <xdr:rowOff>143404</xdr:rowOff>
    </xdr:to>
    <xdr:cxnSp macro="">
      <xdr:nvCxnSpPr>
        <xdr:cNvPr id="609" name="直線コネクタ 608"/>
        <xdr:cNvCxnSpPr/>
      </xdr:nvCxnSpPr>
      <xdr:spPr>
        <a:xfrm flipV="1">
          <a:off x="15481300" y="12798384"/>
          <a:ext cx="838200" cy="3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103775</xdr:rowOff>
    </xdr:from>
    <xdr:ext cx="599010" cy="259045"/>
    <xdr:sp macro="" textlink="">
      <xdr:nvSpPr>
        <xdr:cNvPr id="610" name="公債費平均値テキスト"/>
        <xdr:cNvSpPr txBox="1"/>
      </xdr:nvSpPr>
      <xdr:spPr>
        <a:xfrm>
          <a:off x="16370300" y="12962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104413</xdr:rowOff>
    </xdr:from>
    <xdr:to>
      <xdr:col>22</xdr:col>
      <xdr:colOff>365125</xdr:colOff>
      <xdr:row>74</xdr:row>
      <xdr:rowOff>143404</xdr:rowOff>
    </xdr:to>
    <xdr:cxnSp macro="">
      <xdr:nvCxnSpPr>
        <xdr:cNvPr id="612" name="直線コネクタ 611"/>
        <xdr:cNvCxnSpPr/>
      </xdr:nvCxnSpPr>
      <xdr:spPr>
        <a:xfrm>
          <a:off x="14592300" y="12791713"/>
          <a:ext cx="889000" cy="3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43727</xdr:rowOff>
    </xdr:from>
    <xdr:ext cx="599010" cy="259045"/>
    <xdr:sp macro="" textlink="">
      <xdr:nvSpPr>
        <xdr:cNvPr id="614" name="テキスト ボックス 613"/>
        <xdr:cNvSpPr txBox="1"/>
      </xdr:nvSpPr>
      <xdr:spPr>
        <a:xfrm>
          <a:off x="15181794"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104413</xdr:rowOff>
    </xdr:from>
    <xdr:to>
      <xdr:col>21</xdr:col>
      <xdr:colOff>161925</xdr:colOff>
      <xdr:row>74</xdr:row>
      <xdr:rowOff>168179</xdr:rowOff>
    </xdr:to>
    <xdr:cxnSp macro="">
      <xdr:nvCxnSpPr>
        <xdr:cNvPr id="615" name="直線コネクタ 614"/>
        <xdr:cNvCxnSpPr/>
      </xdr:nvCxnSpPr>
      <xdr:spPr>
        <a:xfrm flipV="1">
          <a:off x="13703300" y="12791713"/>
          <a:ext cx="889000" cy="6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6" name="フローチャート : 判断 615"/>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20890</xdr:rowOff>
    </xdr:from>
    <xdr:ext cx="599010" cy="259045"/>
    <xdr:sp macro="" textlink="">
      <xdr:nvSpPr>
        <xdr:cNvPr id="617" name="テキスト ボックス 616"/>
        <xdr:cNvSpPr txBox="1"/>
      </xdr:nvSpPr>
      <xdr:spPr>
        <a:xfrm>
          <a:off x="14292794"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121901</xdr:rowOff>
    </xdr:from>
    <xdr:to>
      <xdr:col>19</xdr:col>
      <xdr:colOff>644525</xdr:colOff>
      <xdr:row>74</xdr:row>
      <xdr:rowOff>168179</xdr:rowOff>
    </xdr:to>
    <xdr:cxnSp macro="">
      <xdr:nvCxnSpPr>
        <xdr:cNvPr id="618" name="直線コネクタ 617"/>
        <xdr:cNvCxnSpPr/>
      </xdr:nvCxnSpPr>
      <xdr:spPr>
        <a:xfrm>
          <a:off x="12814300" y="12809201"/>
          <a:ext cx="889000" cy="4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19" name="フローチャート : 判断 618"/>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25581</xdr:rowOff>
    </xdr:from>
    <xdr:ext cx="599010" cy="259045"/>
    <xdr:sp macro="" textlink="">
      <xdr:nvSpPr>
        <xdr:cNvPr id="620" name="テキスト ボックス 619"/>
        <xdr:cNvSpPr txBox="1"/>
      </xdr:nvSpPr>
      <xdr:spPr>
        <a:xfrm>
          <a:off x="13403794"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1" name="フローチャート : 判断 620"/>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15659</xdr:rowOff>
    </xdr:from>
    <xdr:ext cx="599010" cy="259045"/>
    <xdr:sp macro="" textlink="">
      <xdr:nvSpPr>
        <xdr:cNvPr id="622" name="テキスト ボックス 621"/>
        <xdr:cNvSpPr txBox="1"/>
      </xdr:nvSpPr>
      <xdr:spPr>
        <a:xfrm>
          <a:off x="12514794" y="130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60284</xdr:rowOff>
    </xdr:from>
    <xdr:to>
      <xdr:col>23</xdr:col>
      <xdr:colOff>568325</xdr:colOff>
      <xdr:row>74</xdr:row>
      <xdr:rowOff>161884</xdr:rowOff>
    </xdr:to>
    <xdr:sp macro="" textlink="">
      <xdr:nvSpPr>
        <xdr:cNvPr id="628" name="円/楕円 627"/>
        <xdr:cNvSpPr/>
      </xdr:nvSpPr>
      <xdr:spPr>
        <a:xfrm>
          <a:off x="16268700" y="1274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83161</xdr:rowOff>
    </xdr:from>
    <xdr:ext cx="599010" cy="259045"/>
    <xdr:sp macro="" textlink="">
      <xdr:nvSpPr>
        <xdr:cNvPr id="629" name="公債費該当値テキスト"/>
        <xdr:cNvSpPr txBox="1"/>
      </xdr:nvSpPr>
      <xdr:spPr>
        <a:xfrm>
          <a:off x="16370300" y="12599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156,259</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92604</xdr:rowOff>
    </xdr:from>
    <xdr:to>
      <xdr:col>22</xdr:col>
      <xdr:colOff>415925</xdr:colOff>
      <xdr:row>75</xdr:row>
      <xdr:rowOff>22754</xdr:rowOff>
    </xdr:to>
    <xdr:sp macro="" textlink="">
      <xdr:nvSpPr>
        <xdr:cNvPr id="630" name="円/楕円 629"/>
        <xdr:cNvSpPr/>
      </xdr:nvSpPr>
      <xdr:spPr>
        <a:xfrm>
          <a:off x="15430500" y="1277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39281</xdr:rowOff>
    </xdr:from>
    <xdr:ext cx="599010" cy="259045"/>
    <xdr:sp macro="" textlink="">
      <xdr:nvSpPr>
        <xdr:cNvPr id="631" name="テキスト ボックス 630"/>
        <xdr:cNvSpPr txBox="1"/>
      </xdr:nvSpPr>
      <xdr:spPr>
        <a:xfrm>
          <a:off x="15181794" y="12555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149,190</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53613</xdr:rowOff>
    </xdr:from>
    <xdr:to>
      <xdr:col>21</xdr:col>
      <xdr:colOff>212725</xdr:colOff>
      <xdr:row>74</xdr:row>
      <xdr:rowOff>155213</xdr:rowOff>
    </xdr:to>
    <xdr:sp macro="" textlink="">
      <xdr:nvSpPr>
        <xdr:cNvPr id="632" name="円/楕円 631"/>
        <xdr:cNvSpPr/>
      </xdr:nvSpPr>
      <xdr:spPr>
        <a:xfrm>
          <a:off x="14541500" y="1274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290</xdr:rowOff>
    </xdr:from>
    <xdr:ext cx="599010" cy="259045"/>
    <xdr:sp macro="" textlink="">
      <xdr:nvSpPr>
        <xdr:cNvPr id="633" name="テキスト ボックス 632"/>
        <xdr:cNvSpPr txBox="1"/>
      </xdr:nvSpPr>
      <xdr:spPr>
        <a:xfrm>
          <a:off x="14292794" y="1251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157,718</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117379</xdr:rowOff>
    </xdr:from>
    <xdr:to>
      <xdr:col>20</xdr:col>
      <xdr:colOff>9525</xdr:colOff>
      <xdr:row>75</xdr:row>
      <xdr:rowOff>47529</xdr:rowOff>
    </xdr:to>
    <xdr:sp macro="" textlink="">
      <xdr:nvSpPr>
        <xdr:cNvPr id="634" name="円/楕円 633"/>
        <xdr:cNvSpPr/>
      </xdr:nvSpPr>
      <xdr:spPr>
        <a:xfrm>
          <a:off x="13652500" y="1280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64056</xdr:rowOff>
    </xdr:from>
    <xdr:ext cx="599010" cy="259045"/>
    <xdr:sp macro="" textlink="">
      <xdr:nvSpPr>
        <xdr:cNvPr id="635" name="テキスト ボックス 634"/>
        <xdr:cNvSpPr txBox="1"/>
      </xdr:nvSpPr>
      <xdr:spPr>
        <a:xfrm>
          <a:off x="13403794" y="1257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143,771</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71101</xdr:rowOff>
    </xdr:from>
    <xdr:to>
      <xdr:col>18</xdr:col>
      <xdr:colOff>492125</xdr:colOff>
      <xdr:row>75</xdr:row>
      <xdr:rowOff>1251</xdr:rowOff>
    </xdr:to>
    <xdr:sp macro="" textlink="">
      <xdr:nvSpPr>
        <xdr:cNvPr id="636" name="円/楕円 635"/>
        <xdr:cNvSpPr/>
      </xdr:nvSpPr>
      <xdr:spPr>
        <a:xfrm>
          <a:off x="12763500" y="1275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17778</xdr:rowOff>
    </xdr:from>
    <xdr:ext cx="599010" cy="259045"/>
    <xdr:sp macro="" textlink="">
      <xdr:nvSpPr>
        <xdr:cNvPr id="637" name="テキスト ボックス 636"/>
        <xdr:cNvSpPr txBox="1"/>
      </xdr:nvSpPr>
      <xdr:spPr>
        <a:xfrm>
          <a:off x="12514794" y="12533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153,893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33537</xdr:rowOff>
    </xdr:from>
    <xdr:to>
      <xdr:col>23</xdr:col>
      <xdr:colOff>517525</xdr:colOff>
      <xdr:row>98</xdr:row>
      <xdr:rowOff>160750</xdr:rowOff>
    </xdr:to>
    <xdr:cxnSp macro="">
      <xdr:nvCxnSpPr>
        <xdr:cNvPr id="666" name="直線コネクタ 665"/>
        <xdr:cNvCxnSpPr/>
      </xdr:nvCxnSpPr>
      <xdr:spPr>
        <a:xfrm>
          <a:off x="15481300" y="16664187"/>
          <a:ext cx="838200" cy="29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166778</xdr:rowOff>
    </xdr:from>
    <xdr:ext cx="534377" cy="259045"/>
    <xdr:sp macro="" textlink="">
      <xdr:nvSpPr>
        <xdr:cNvPr id="667" name="積立金平均値テキスト"/>
        <xdr:cNvSpPr txBox="1"/>
      </xdr:nvSpPr>
      <xdr:spPr>
        <a:xfrm>
          <a:off x="16370300" y="16625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33537</xdr:rowOff>
    </xdr:from>
    <xdr:to>
      <xdr:col>22</xdr:col>
      <xdr:colOff>365125</xdr:colOff>
      <xdr:row>98</xdr:row>
      <xdr:rowOff>108516</xdr:rowOff>
    </xdr:to>
    <xdr:cxnSp macro="">
      <xdr:nvCxnSpPr>
        <xdr:cNvPr id="669" name="直線コネクタ 668"/>
        <xdr:cNvCxnSpPr/>
      </xdr:nvCxnSpPr>
      <xdr:spPr>
        <a:xfrm flipV="1">
          <a:off x="14592300" y="16664187"/>
          <a:ext cx="889000" cy="24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72032</xdr:rowOff>
    </xdr:from>
    <xdr:ext cx="534377" cy="259045"/>
    <xdr:sp macro="" textlink="">
      <xdr:nvSpPr>
        <xdr:cNvPr id="671" name="テキスト ボックス 670"/>
        <xdr:cNvSpPr txBox="1"/>
      </xdr:nvSpPr>
      <xdr:spPr>
        <a:xfrm>
          <a:off x="15214111" y="168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72614</xdr:rowOff>
    </xdr:from>
    <xdr:to>
      <xdr:col>21</xdr:col>
      <xdr:colOff>161925</xdr:colOff>
      <xdr:row>98</xdr:row>
      <xdr:rowOff>108516</xdr:rowOff>
    </xdr:to>
    <xdr:cxnSp macro="">
      <xdr:nvCxnSpPr>
        <xdr:cNvPr id="672" name="直線コネクタ 671"/>
        <xdr:cNvCxnSpPr/>
      </xdr:nvCxnSpPr>
      <xdr:spPr>
        <a:xfrm>
          <a:off x="13703300" y="16703264"/>
          <a:ext cx="889000" cy="20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3" name="フローチャート : 判断 672"/>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134492</xdr:rowOff>
    </xdr:from>
    <xdr:ext cx="534377" cy="259045"/>
    <xdr:sp macro="" textlink="">
      <xdr:nvSpPr>
        <xdr:cNvPr id="674" name="テキスト ボックス 673"/>
        <xdr:cNvSpPr txBox="1"/>
      </xdr:nvSpPr>
      <xdr:spPr>
        <a:xfrm>
          <a:off x="14325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1462</xdr:rowOff>
    </xdr:from>
    <xdr:to>
      <xdr:col>19</xdr:col>
      <xdr:colOff>644525</xdr:colOff>
      <xdr:row>97</xdr:row>
      <xdr:rowOff>72614</xdr:rowOff>
    </xdr:to>
    <xdr:cxnSp macro="">
      <xdr:nvCxnSpPr>
        <xdr:cNvPr id="675" name="直線コネクタ 674"/>
        <xdr:cNvCxnSpPr/>
      </xdr:nvCxnSpPr>
      <xdr:spPr>
        <a:xfrm>
          <a:off x="12814300" y="16632112"/>
          <a:ext cx="889000" cy="7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6" name="フローチャート : 判断 675"/>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46936</xdr:rowOff>
    </xdr:from>
    <xdr:ext cx="534377" cy="259045"/>
    <xdr:sp macro="" textlink="">
      <xdr:nvSpPr>
        <xdr:cNvPr id="677" name="テキスト ボックス 676"/>
        <xdr:cNvSpPr txBox="1"/>
      </xdr:nvSpPr>
      <xdr:spPr>
        <a:xfrm>
          <a:off x="13436111" y="1684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78" name="フローチャート : 判断 677"/>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70680</xdr:rowOff>
    </xdr:from>
    <xdr:ext cx="534377" cy="259045"/>
    <xdr:sp macro="" textlink="">
      <xdr:nvSpPr>
        <xdr:cNvPr id="679" name="テキスト ボックス 678"/>
        <xdr:cNvSpPr txBox="1"/>
      </xdr:nvSpPr>
      <xdr:spPr>
        <a:xfrm>
          <a:off x="12547111" y="168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109950</xdr:rowOff>
    </xdr:from>
    <xdr:to>
      <xdr:col>23</xdr:col>
      <xdr:colOff>568325</xdr:colOff>
      <xdr:row>99</xdr:row>
      <xdr:rowOff>40100</xdr:rowOff>
    </xdr:to>
    <xdr:sp macro="" textlink="">
      <xdr:nvSpPr>
        <xdr:cNvPr id="685" name="円/楕円 684"/>
        <xdr:cNvSpPr/>
      </xdr:nvSpPr>
      <xdr:spPr>
        <a:xfrm>
          <a:off x="16268700" y="1691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24877</xdr:rowOff>
    </xdr:from>
    <xdr:ext cx="534377" cy="259045"/>
    <xdr:sp macro="" textlink="">
      <xdr:nvSpPr>
        <xdr:cNvPr id="686" name="積立金該当値テキスト"/>
        <xdr:cNvSpPr txBox="1"/>
      </xdr:nvSpPr>
      <xdr:spPr>
        <a:xfrm>
          <a:off x="16370300" y="1682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14,475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154187</xdr:rowOff>
    </xdr:from>
    <xdr:to>
      <xdr:col>22</xdr:col>
      <xdr:colOff>415925</xdr:colOff>
      <xdr:row>97</xdr:row>
      <xdr:rowOff>84337</xdr:rowOff>
    </xdr:to>
    <xdr:sp macro="" textlink="">
      <xdr:nvSpPr>
        <xdr:cNvPr id="687" name="円/楕円 686"/>
        <xdr:cNvSpPr/>
      </xdr:nvSpPr>
      <xdr:spPr>
        <a:xfrm>
          <a:off x="15430500" y="1661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100864</xdr:rowOff>
    </xdr:from>
    <xdr:ext cx="534377" cy="259045"/>
    <xdr:sp macro="" textlink="">
      <xdr:nvSpPr>
        <xdr:cNvPr id="688" name="テキスト ボックス 687"/>
        <xdr:cNvSpPr txBox="1"/>
      </xdr:nvSpPr>
      <xdr:spPr>
        <a:xfrm>
          <a:off x="15214111" y="1638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92,864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57716</xdr:rowOff>
    </xdr:from>
    <xdr:to>
      <xdr:col>21</xdr:col>
      <xdr:colOff>212725</xdr:colOff>
      <xdr:row>98</xdr:row>
      <xdr:rowOff>159316</xdr:rowOff>
    </xdr:to>
    <xdr:sp macro="" textlink="">
      <xdr:nvSpPr>
        <xdr:cNvPr id="689" name="円/楕円 688"/>
        <xdr:cNvSpPr/>
      </xdr:nvSpPr>
      <xdr:spPr>
        <a:xfrm>
          <a:off x="14541500" y="1685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150443</xdr:rowOff>
    </xdr:from>
    <xdr:ext cx="534377" cy="259045"/>
    <xdr:sp macro="" textlink="">
      <xdr:nvSpPr>
        <xdr:cNvPr id="690" name="テキスト ボックス 689"/>
        <xdr:cNvSpPr txBox="1"/>
      </xdr:nvSpPr>
      <xdr:spPr>
        <a:xfrm>
          <a:off x="14325111" y="1695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28,185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21814</xdr:rowOff>
    </xdr:from>
    <xdr:to>
      <xdr:col>20</xdr:col>
      <xdr:colOff>9525</xdr:colOff>
      <xdr:row>97</xdr:row>
      <xdr:rowOff>123414</xdr:rowOff>
    </xdr:to>
    <xdr:sp macro="" textlink="">
      <xdr:nvSpPr>
        <xdr:cNvPr id="691" name="円/楕円 690"/>
        <xdr:cNvSpPr/>
      </xdr:nvSpPr>
      <xdr:spPr>
        <a:xfrm>
          <a:off x="13652500" y="166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139941</xdr:rowOff>
    </xdr:from>
    <xdr:ext cx="534377" cy="259045"/>
    <xdr:sp macro="" textlink="">
      <xdr:nvSpPr>
        <xdr:cNvPr id="692" name="テキスト ボックス 691"/>
        <xdr:cNvSpPr txBox="1"/>
      </xdr:nvSpPr>
      <xdr:spPr>
        <a:xfrm>
          <a:off x="13436111" y="1642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82,608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122112</xdr:rowOff>
    </xdr:from>
    <xdr:to>
      <xdr:col>18</xdr:col>
      <xdr:colOff>492125</xdr:colOff>
      <xdr:row>97</xdr:row>
      <xdr:rowOff>52262</xdr:rowOff>
    </xdr:to>
    <xdr:sp macro="" textlink="">
      <xdr:nvSpPr>
        <xdr:cNvPr id="693" name="円/楕円 692"/>
        <xdr:cNvSpPr/>
      </xdr:nvSpPr>
      <xdr:spPr>
        <a:xfrm>
          <a:off x="12763500" y="1658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68789</xdr:rowOff>
    </xdr:from>
    <xdr:ext cx="599010" cy="259045"/>
    <xdr:sp macro="" textlink="">
      <xdr:nvSpPr>
        <xdr:cNvPr id="694" name="テキスト ボックス 693"/>
        <xdr:cNvSpPr txBox="1"/>
      </xdr:nvSpPr>
      <xdr:spPr>
        <a:xfrm>
          <a:off x="12514794" y="16356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101,283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100381</xdr:rowOff>
    </xdr:from>
    <xdr:to>
      <xdr:col>32</xdr:col>
      <xdr:colOff>187325</xdr:colOff>
      <xdr:row>37</xdr:row>
      <xdr:rowOff>25720</xdr:rowOff>
    </xdr:to>
    <xdr:cxnSp macro="">
      <xdr:nvCxnSpPr>
        <xdr:cNvPr id="721" name="直線コネクタ 720"/>
        <xdr:cNvCxnSpPr/>
      </xdr:nvCxnSpPr>
      <xdr:spPr>
        <a:xfrm flipV="1">
          <a:off x="21323300" y="6272581"/>
          <a:ext cx="838200" cy="9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106601</xdr:rowOff>
    </xdr:from>
    <xdr:ext cx="469744" cy="259045"/>
    <xdr:sp macro="" textlink="">
      <xdr:nvSpPr>
        <xdr:cNvPr id="722" name="投資及び出資金平均値テキスト"/>
        <xdr:cNvSpPr txBox="1"/>
      </xdr:nvSpPr>
      <xdr:spPr>
        <a:xfrm>
          <a:off x="22212300" y="6450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9855</xdr:rowOff>
    </xdr:from>
    <xdr:to>
      <xdr:col>31</xdr:col>
      <xdr:colOff>34925</xdr:colOff>
      <xdr:row>37</xdr:row>
      <xdr:rowOff>25720</xdr:rowOff>
    </xdr:to>
    <xdr:cxnSp macro="">
      <xdr:nvCxnSpPr>
        <xdr:cNvPr id="724" name="直線コネクタ 723"/>
        <xdr:cNvCxnSpPr/>
      </xdr:nvCxnSpPr>
      <xdr:spPr>
        <a:xfrm>
          <a:off x="20434300" y="6353505"/>
          <a:ext cx="889000" cy="1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45838</xdr:rowOff>
    </xdr:from>
    <xdr:ext cx="469744" cy="259045"/>
    <xdr:sp macro="" textlink="">
      <xdr:nvSpPr>
        <xdr:cNvPr id="726" name="テキスト ボックス 725"/>
        <xdr:cNvSpPr txBox="1"/>
      </xdr:nvSpPr>
      <xdr:spPr>
        <a:xfrm>
          <a:off x="21088427" y="656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46523</xdr:rowOff>
    </xdr:from>
    <xdr:to>
      <xdr:col>29</xdr:col>
      <xdr:colOff>517525</xdr:colOff>
      <xdr:row>37</xdr:row>
      <xdr:rowOff>9855</xdr:rowOff>
    </xdr:to>
    <xdr:cxnSp macro="">
      <xdr:nvCxnSpPr>
        <xdr:cNvPr id="727" name="直線コネクタ 726"/>
        <xdr:cNvCxnSpPr/>
      </xdr:nvCxnSpPr>
      <xdr:spPr>
        <a:xfrm>
          <a:off x="19545300" y="6047273"/>
          <a:ext cx="889000" cy="30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8" name="フローチャート : 判断 727"/>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149668</xdr:rowOff>
    </xdr:from>
    <xdr:ext cx="469744" cy="259045"/>
    <xdr:sp macro="" textlink="">
      <xdr:nvSpPr>
        <xdr:cNvPr id="729" name="テキスト ボックス 728"/>
        <xdr:cNvSpPr txBox="1"/>
      </xdr:nvSpPr>
      <xdr:spPr>
        <a:xfrm>
          <a:off x="20199427" y="649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163383</xdr:rowOff>
    </xdr:from>
    <xdr:to>
      <xdr:col>28</xdr:col>
      <xdr:colOff>314325</xdr:colOff>
      <xdr:row>35</xdr:row>
      <xdr:rowOff>46523</xdr:rowOff>
    </xdr:to>
    <xdr:cxnSp macro="">
      <xdr:nvCxnSpPr>
        <xdr:cNvPr id="730" name="直線コネクタ 729"/>
        <xdr:cNvCxnSpPr/>
      </xdr:nvCxnSpPr>
      <xdr:spPr>
        <a:xfrm>
          <a:off x="18656300" y="5649783"/>
          <a:ext cx="889000" cy="39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1" name="フローチャート : 判断 730"/>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60972</xdr:rowOff>
    </xdr:from>
    <xdr:ext cx="469744" cy="259045"/>
    <xdr:sp macro="" textlink="">
      <xdr:nvSpPr>
        <xdr:cNvPr id="732" name="テキスト ボックス 731"/>
        <xdr:cNvSpPr txBox="1"/>
      </xdr:nvSpPr>
      <xdr:spPr>
        <a:xfrm>
          <a:off x="19310427" y="657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3" name="フローチャート : 判断 732"/>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71579</xdr:rowOff>
    </xdr:from>
    <xdr:ext cx="469744" cy="259045"/>
    <xdr:sp macro="" textlink="">
      <xdr:nvSpPr>
        <xdr:cNvPr id="734" name="テキスト ボックス 733"/>
        <xdr:cNvSpPr txBox="1"/>
      </xdr:nvSpPr>
      <xdr:spPr>
        <a:xfrm>
          <a:off x="18421427" y="658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49581</xdr:rowOff>
    </xdr:from>
    <xdr:to>
      <xdr:col>32</xdr:col>
      <xdr:colOff>238125</xdr:colOff>
      <xdr:row>36</xdr:row>
      <xdr:rowOff>151181</xdr:rowOff>
    </xdr:to>
    <xdr:sp macro="" textlink="">
      <xdr:nvSpPr>
        <xdr:cNvPr id="740" name="円/楕円 739"/>
        <xdr:cNvSpPr/>
      </xdr:nvSpPr>
      <xdr:spPr>
        <a:xfrm>
          <a:off x="22110700" y="622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72458</xdr:rowOff>
    </xdr:from>
    <xdr:ext cx="469744" cy="259045"/>
    <xdr:sp macro="" textlink="">
      <xdr:nvSpPr>
        <xdr:cNvPr id="741" name="投資及び出資金該当値テキスト"/>
        <xdr:cNvSpPr txBox="1"/>
      </xdr:nvSpPr>
      <xdr:spPr>
        <a:xfrm>
          <a:off x="22212300" y="607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8,360</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146370</xdr:rowOff>
    </xdr:from>
    <xdr:to>
      <xdr:col>31</xdr:col>
      <xdr:colOff>85725</xdr:colOff>
      <xdr:row>37</xdr:row>
      <xdr:rowOff>76520</xdr:rowOff>
    </xdr:to>
    <xdr:sp macro="" textlink="">
      <xdr:nvSpPr>
        <xdr:cNvPr id="742" name="円/楕円 741"/>
        <xdr:cNvSpPr/>
      </xdr:nvSpPr>
      <xdr:spPr>
        <a:xfrm>
          <a:off x="21272500" y="631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93047</xdr:rowOff>
    </xdr:from>
    <xdr:ext cx="469744" cy="259045"/>
    <xdr:sp macro="" textlink="">
      <xdr:nvSpPr>
        <xdr:cNvPr id="743" name="テキスト ボックス 742"/>
        <xdr:cNvSpPr txBox="1"/>
      </xdr:nvSpPr>
      <xdr:spPr>
        <a:xfrm>
          <a:off x="21088427" y="609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6,243</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130505</xdr:rowOff>
    </xdr:from>
    <xdr:to>
      <xdr:col>29</xdr:col>
      <xdr:colOff>568325</xdr:colOff>
      <xdr:row>37</xdr:row>
      <xdr:rowOff>60655</xdr:rowOff>
    </xdr:to>
    <xdr:sp macro="" textlink="">
      <xdr:nvSpPr>
        <xdr:cNvPr id="744" name="円/楕円 743"/>
        <xdr:cNvSpPr/>
      </xdr:nvSpPr>
      <xdr:spPr>
        <a:xfrm>
          <a:off x="20383500" y="63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77182</xdr:rowOff>
    </xdr:from>
    <xdr:ext cx="469744" cy="259045"/>
    <xdr:sp macro="" textlink="">
      <xdr:nvSpPr>
        <xdr:cNvPr id="745" name="テキスト ボックス 744"/>
        <xdr:cNvSpPr txBox="1"/>
      </xdr:nvSpPr>
      <xdr:spPr>
        <a:xfrm>
          <a:off x="20199427" y="607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6,590</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167173</xdr:rowOff>
    </xdr:from>
    <xdr:to>
      <xdr:col>28</xdr:col>
      <xdr:colOff>365125</xdr:colOff>
      <xdr:row>35</xdr:row>
      <xdr:rowOff>97323</xdr:rowOff>
    </xdr:to>
    <xdr:sp macro="" textlink="">
      <xdr:nvSpPr>
        <xdr:cNvPr id="746" name="円/楕円 745"/>
        <xdr:cNvSpPr/>
      </xdr:nvSpPr>
      <xdr:spPr>
        <a:xfrm>
          <a:off x="19494500" y="59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33</xdr:row>
      <xdr:rowOff>113850</xdr:rowOff>
    </xdr:from>
    <xdr:ext cx="534377" cy="259045"/>
    <xdr:sp macro="" textlink="">
      <xdr:nvSpPr>
        <xdr:cNvPr id="747" name="テキスト ボックス 746"/>
        <xdr:cNvSpPr txBox="1"/>
      </xdr:nvSpPr>
      <xdr:spPr>
        <a:xfrm>
          <a:off x="19278111" y="577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13,288</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112583</xdr:rowOff>
    </xdr:from>
    <xdr:to>
      <xdr:col>27</xdr:col>
      <xdr:colOff>161925</xdr:colOff>
      <xdr:row>33</xdr:row>
      <xdr:rowOff>42733</xdr:rowOff>
    </xdr:to>
    <xdr:sp macro="" textlink="">
      <xdr:nvSpPr>
        <xdr:cNvPr id="748" name="円/楕円 747"/>
        <xdr:cNvSpPr/>
      </xdr:nvSpPr>
      <xdr:spPr>
        <a:xfrm>
          <a:off x="18605500" y="559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31</xdr:row>
      <xdr:rowOff>59260</xdr:rowOff>
    </xdr:from>
    <xdr:ext cx="534377" cy="259045"/>
    <xdr:sp macro="" textlink="">
      <xdr:nvSpPr>
        <xdr:cNvPr id="749" name="テキスト ボックス 748"/>
        <xdr:cNvSpPr txBox="1"/>
      </xdr:nvSpPr>
      <xdr:spPr>
        <a:xfrm>
          <a:off x="18389111" y="537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21,982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51</xdr:row>
      <xdr:rowOff>84303</xdr:rowOff>
    </xdr:from>
    <xdr:to>
      <xdr:col>32</xdr:col>
      <xdr:colOff>187325</xdr:colOff>
      <xdr:row>52</xdr:row>
      <xdr:rowOff>60566</xdr:rowOff>
    </xdr:to>
    <xdr:cxnSp macro="">
      <xdr:nvCxnSpPr>
        <xdr:cNvPr id="778" name="直線コネクタ 777"/>
        <xdr:cNvCxnSpPr/>
      </xdr:nvCxnSpPr>
      <xdr:spPr>
        <a:xfrm flipV="1">
          <a:off x="21323300" y="8828253"/>
          <a:ext cx="838200" cy="14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112018</xdr:rowOff>
    </xdr:from>
    <xdr:ext cx="469744" cy="259045"/>
    <xdr:sp macro="" textlink="">
      <xdr:nvSpPr>
        <xdr:cNvPr id="779" name="貸付金平均値テキスト"/>
        <xdr:cNvSpPr txBox="1"/>
      </xdr:nvSpPr>
      <xdr:spPr>
        <a:xfrm>
          <a:off x="22212300" y="9884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52</xdr:row>
      <xdr:rowOff>60566</xdr:rowOff>
    </xdr:from>
    <xdr:to>
      <xdr:col>31</xdr:col>
      <xdr:colOff>34925</xdr:colOff>
      <xdr:row>52</xdr:row>
      <xdr:rowOff>93752</xdr:rowOff>
    </xdr:to>
    <xdr:cxnSp macro="">
      <xdr:nvCxnSpPr>
        <xdr:cNvPr id="781" name="直線コネクタ 780"/>
        <xdr:cNvCxnSpPr/>
      </xdr:nvCxnSpPr>
      <xdr:spPr>
        <a:xfrm flipV="1">
          <a:off x="20434300" y="8975966"/>
          <a:ext cx="889000" cy="3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52697</xdr:rowOff>
    </xdr:from>
    <xdr:ext cx="469744" cy="259045"/>
    <xdr:sp macro="" textlink="">
      <xdr:nvSpPr>
        <xdr:cNvPr id="783" name="テキスト ボックス 782"/>
        <xdr:cNvSpPr txBox="1"/>
      </xdr:nvSpPr>
      <xdr:spPr>
        <a:xfrm>
          <a:off x="21088427"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52</xdr:row>
      <xdr:rowOff>93752</xdr:rowOff>
    </xdr:from>
    <xdr:to>
      <xdr:col>29</xdr:col>
      <xdr:colOff>517525</xdr:colOff>
      <xdr:row>52</xdr:row>
      <xdr:rowOff>160731</xdr:rowOff>
    </xdr:to>
    <xdr:cxnSp macro="">
      <xdr:nvCxnSpPr>
        <xdr:cNvPr id="784" name="直線コネクタ 783"/>
        <xdr:cNvCxnSpPr/>
      </xdr:nvCxnSpPr>
      <xdr:spPr>
        <a:xfrm flipV="1">
          <a:off x="19545300" y="9009152"/>
          <a:ext cx="889000" cy="6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5" name="フローチャート : 判断 784"/>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32313</xdr:rowOff>
    </xdr:from>
    <xdr:ext cx="469744" cy="259045"/>
    <xdr:sp macro="" textlink="">
      <xdr:nvSpPr>
        <xdr:cNvPr id="786" name="テキスト ボックス 785"/>
        <xdr:cNvSpPr txBox="1"/>
      </xdr:nvSpPr>
      <xdr:spPr>
        <a:xfrm>
          <a:off x="20199427" y="997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52</xdr:row>
      <xdr:rowOff>97828</xdr:rowOff>
    </xdr:from>
    <xdr:to>
      <xdr:col>28</xdr:col>
      <xdr:colOff>314325</xdr:colOff>
      <xdr:row>52</xdr:row>
      <xdr:rowOff>160731</xdr:rowOff>
    </xdr:to>
    <xdr:cxnSp macro="">
      <xdr:nvCxnSpPr>
        <xdr:cNvPr id="787" name="直線コネクタ 786"/>
        <xdr:cNvCxnSpPr/>
      </xdr:nvCxnSpPr>
      <xdr:spPr>
        <a:xfrm>
          <a:off x="18656300" y="9013228"/>
          <a:ext cx="889000" cy="6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88" name="フローチャート : 判断 787"/>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56011</xdr:rowOff>
    </xdr:from>
    <xdr:ext cx="469744" cy="259045"/>
    <xdr:sp macro="" textlink="">
      <xdr:nvSpPr>
        <xdr:cNvPr id="789" name="テキスト ボックス 788"/>
        <xdr:cNvSpPr txBox="1"/>
      </xdr:nvSpPr>
      <xdr:spPr>
        <a:xfrm>
          <a:off x="19310427" y="100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0" name="フローチャート : 判断 789"/>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41648</xdr:rowOff>
    </xdr:from>
    <xdr:ext cx="469744" cy="259045"/>
    <xdr:sp macro="" textlink="">
      <xdr:nvSpPr>
        <xdr:cNvPr id="791" name="テキスト ボックス 790"/>
        <xdr:cNvSpPr txBox="1"/>
      </xdr:nvSpPr>
      <xdr:spPr>
        <a:xfrm>
          <a:off x="18421427" y="99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51</xdr:row>
      <xdr:rowOff>33503</xdr:rowOff>
    </xdr:from>
    <xdr:to>
      <xdr:col>32</xdr:col>
      <xdr:colOff>238125</xdr:colOff>
      <xdr:row>51</xdr:row>
      <xdr:rowOff>135103</xdr:rowOff>
    </xdr:to>
    <xdr:sp macro="" textlink="">
      <xdr:nvSpPr>
        <xdr:cNvPr id="797" name="円/楕円 796"/>
        <xdr:cNvSpPr/>
      </xdr:nvSpPr>
      <xdr:spPr>
        <a:xfrm>
          <a:off x="22110700" y="877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50</xdr:row>
      <xdr:rowOff>56380</xdr:rowOff>
    </xdr:from>
    <xdr:ext cx="534377" cy="259045"/>
    <xdr:sp macro="" textlink="">
      <xdr:nvSpPr>
        <xdr:cNvPr id="798" name="貸付金該当値テキスト"/>
        <xdr:cNvSpPr txBox="1"/>
      </xdr:nvSpPr>
      <xdr:spPr>
        <a:xfrm>
          <a:off x="22212300" y="862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34,954</a:t>
          </a:r>
          <a:endParaRPr kumimoji="1" lang="ja-JP" altLang="en-US" sz="1000" b="1">
            <a:solidFill>
              <a:srgbClr val="FF0000"/>
            </a:solidFill>
            <a:latin typeface="ＭＳ Ｐゴシック"/>
          </a:endParaRPr>
        </a:p>
      </xdr:txBody>
    </xdr:sp>
    <xdr:clientData/>
  </xdr:oneCellAnchor>
  <xdr:twoCellAnchor>
    <xdr:from>
      <xdr:col>30</xdr:col>
      <xdr:colOff>669925</xdr:colOff>
      <xdr:row>52</xdr:row>
      <xdr:rowOff>9766</xdr:rowOff>
    </xdr:from>
    <xdr:to>
      <xdr:col>31</xdr:col>
      <xdr:colOff>85725</xdr:colOff>
      <xdr:row>52</xdr:row>
      <xdr:rowOff>111366</xdr:rowOff>
    </xdr:to>
    <xdr:sp macro="" textlink="">
      <xdr:nvSpPr>
        <xdr:cNvPr id="799" name="円/楕円 798"/>
        <xdr:cNvSpPr/>
      </xdr:nvSpPr>
      <xdr:spPr>
        <a:xfrm>
          <a:off x="21272500" y="89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50</xdr:row>
      <xdr:rowOff>127893</xdr:rowOff>
    </xdr:from>
    <xdr:ext cx="534377" cy="259045"/>
    <xdr:sp macro="" textlink="">
      <xdr:nvSpPr>
        <xdr:cNvPr id="800" name="テキスト ボックス 799"/>
        <xdr:cNvSpPr txBox="1"/>
      </xdr:nvSpPr>
      <xdr:spPr>
        <a:xfrm>
          <a:off x="21056111" y="870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31,077</a:t>
          </a:r>
          <a:endParaRPr kumimoji="1" lang="ja-JP" altLang="en-US" sz="1000" b="1">
            <a:solidFill>
              <a:srgbClr val="FF0000"/>
            </a:solidFill>
            <a:latin typeface="ＭＳ Ｐゴシック"/>
          </a:endParaRPr>
        </a:p>
      </xdr:txBody>
    </xdr:sp>
    <xdr:clientData/>
  </xdr:oneCellAnchor>
  <xdr:twoCellAnchor>
    <xdr:from>
      <xdr:col>29</xdr:col>
      <xdr:colOff>466725</xdr:colOff>
      <xdr:row>52</xdr:row>
      <xdr:rowOff>42952</xdr:rowOff>
    </xdr:from>
    <xdr:to>
      <xdr:col>29</xdr:col>
      <xdr:colOff>568325</xdr:colOff>
      <xdr:row>52</xdr:row>
      <xdr:rowOff>144552</xdr:rowOff>
    </xdr:to>
    <xdr:sp macro="" textlink="">
      <xdr:nvSpPr>
        <xdr:cNvPr id="801" name="円/楕円 800"/>
        <xdr:cNvSpPr/>
      </xdr:nvSpPr>
      <xdr:spPr>
        <a:xfrm>
          <a:off x="20383500" y="895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50</xdr:row>
      <xdr:rowOff>161079</xdr:rowOff>
    </xdr:from>
    <xdr:ext cx="534377" cy="259045"/>
    <xdr:sp macro="" textlink="">
      <xdr:nvSpPr>
        <xdr:cNvPr id="802" name="テキスト ボックス 801"/>
        <xdr:cNvSpPr txBox="1"/>
      </xdr:nvSpPr>
      <xdr:spPr>
        <a:xfrm>
          <a:off x="20167111" y="873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30,206</a:t>
          </a:r>
          <a:endParaRPr kumimoji="1" lang="ja-JP" altLang="en-US" sz="1000" b="1">
            <a:solidFill>
              <a:srgbClr val="FF0000"/>
            </a:solidFill>
            <a:latin typeface="ＭＳ Ｐゴシック"/>
          </a:endParaRPr>
        </a:p>
      </xdr:txBody>
    </xdr:sp>
    <xdr:clientData/>
  </xdr:oneCellAnchor>
  <xdr:twoCellAnchor>
    <xdr:from>
      <xdr:col>28</xdr:col>
      <xdr:colOff>263525</xdr:colOff>
      <xdr:row>52</xdr:row>
      <xdr:rowOff>109931</xdr:rowOff>
    </xdr:from>
    <xdr:to>
      <xdr:col>28</xdr:col>
      <xdr:colOff>365125</xdr:colOff>
      <xdr:row>53</xdr:row>
      <xdr:rowOff>40081</xdr:rowOff>
    </xdr:to>
    <xdr:sp macro="" textlink="">
      <xdr:nvSpPr>
        <xdr:cNvPr id="803" name="円/楕円 802"/>
        <xdr:cNvSpPr/>
      </xdr:nvSpPr>
      <xdr:spPr>
        <a:xfrm>
          <a:off x="19494500" y="902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51</xdr:row>
      <xdr:rowOff>56608</xdr:rowOff>
    </xdr:from>
    <xdr:ext cx="534377" cy="259045"/>
    <xdr:sp macro="" textlink="">
      <xdr:nvSpPr>
        <xdr:cNvPr id="804" name="テキスト ボックス 803"/>
        <xdr:cNvSpPr txBox="1"/>
      </xdr:nvSpPr>
      <xdr:spPr>
        <a:xfrm>
          <a:off x="19278111" y="880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28,448</a:t>
          </a:r>
          <a:endParaRPr kumimoji="1" lang="ja-JP" altLang="en-US" sz="1000" b="1">
            <a:solidFill>
              <a:srgbClr val="FF0000"/>
            </a:solidFill>
            <a:latin typeface="ＭＳ Ｐゴシック"/>
          </a:endParaRPr>
        </a:p>
      </xdr:txBody>
    </xdr:sp>
    <xdr:clientData/>
  </xdr:oneCellAnchor>
  <xdr:twoCellAnchor>
    <xdr:from>
      <xdr:col>27</xdr:col>
      <xdr:colOff>60325</xdr:colOff>
      <xdr:row>52</xdr:row>
      <xdr:rowOff>47028</xdr:rowOff>
    </xdr:from>
    <xdr:to>
      <xdr:col>27</xdr:col>
      <xdr:colOff>161925</xdr:colOff>
      <xdr:row>52</xdr:row>
      <xdr:rowOff>148628</xdr:rowOff>
    </xdr:to>
    <xdr:sp macro="" textlink="">
      <xdr:nvSpPr>
        <xdr:cNvPr id="805" name="円/楕円 804"/>
        <xdr:cNvSpPr/>
      </xdr:nvSpPr>
      <xdr:spPr>
        <a:xfrm>
          <a:off x="18605500" y="896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50</xdr:row>
      <xdr:rowOff>165155</xdr:rowOff>
    </xdr:from>
    <xdr:ext cx="534377" cy="259045"/>
    <xdr:sp macro="" textlink="">
      <xdr:nvSpPr>
        <xdr:cNvPr id="806" name="テキスト ボックス 805"/>
        <xdr:cNvSpPr txBox="1"/>
      </xdr:nvSpPr>
      <xdr:spPr>
        <a:xfrm>
          <a:off x="18389111" y="873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30,099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65470</xdr:rowOff>
    </xdr:from>
    <xdr:to>
      <xdr:col>32</xdr:col>
      <xdr:colOff>187325</xdr:colOff>
      <xdr:row>73</xdr:row>
      <xdr:rowOff>140451</xdr:rowOff>
    </xdr:to>
    <xdr:cxnSp macro="">
      <xdr:nvCxnSpPr>
        <xdr:cNvPr id="837" name="直線コネクタ 836"/>
        <xdr:cNvCxnSpPr/>
      </xdr:nvCxnSpPr>
      <xdr:spPr>
        <a:xfrm flipV="1">
          <a:off x="21323300" y="12581320"/>
          <a:ext cx="8382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15838</xdr:rowOff>
    </xdr:from>
    <xdr:ext cx="534377" cy="259045"/>
    <xdr:sp macro="" textlink="">
      <xdr:nvSpPr>
        <xdr:cNvPr id="838" name="繰出金平均値テキスト"/>
        <xdr:cNvSpPr txBox="1"/>
      </xdr:nvSpPr>
      <xdr:spPr>
        <a:xfrm>
          <a:off x="22212300" y="127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140451</xdr:rowOff>
    </xdr:from>
    <xdr:to>
      <xdr:col>31</xdr:col>
      <xdr:colOff>34925</xdr:colOff>
      <xdr:row>73</xdr:row>
      <xdr:rowOff>149029</xdr:rowOff>
    </xdr:to>
    <xdr:cxnSp macro="">
      <xdr:nvCxnSpPr>
        <xdr:cNvPr id="840" name="直線コネクタ 839"/>
        <xdr:cNvCxnSpPr/>
      </xdr:nvCxnSpPr>
      <xdr:spPr>
        <a:xfrm flipV="1">
          <a:off x="20434300" y="12656301"/>
          <a:ext cx="889000" cy="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122376</xdr:rowOff>
    </xdr:from>
    <xdr:ext cx="534377" cy="259045"/>
    <xdr:sp macro="" textlink="">
      <xdr:nvSpPr>
        <xdr:cNvPr id="842" name="テキスト ボックス 841"/>
        <xdr:cNvSpPr txBox="1"/>
      </xdr:nvSpPr>
      <xdr:spPr>
        <a:xfrm>
          <a:off x="21056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149029</xdr:rowOff>
    </xdr:from>
    <xdr:to>
      <xdr:col>29</xdr:col>
      <xdr:colOff>517525</xdr:colOff>
      <xdr:row>74</xdr:row>
      <xdr:rowOff>18705</xdr:rowOff>
    </xdr:to>
    <xdr:cxnSp macro="">
      <xdr:nvCxnSpPr>
        <xdr:cNvPr id="843" name="直線コネクタ 842"/>
        <xdr:cNvCxnSpPr/>
      </xdr:nvCxnSpPr>
      <xdr:spPr>
        <a:xfrm flipV="1">
          <a:off x="19545300" y="12664879"/>
          <a:ext cx="889000" cy="4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4" name="フローチャート : 判断 843"/>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117423</xdr:rowOff>
    </xdr:from>
    <xdr:ext cx="534377" cy="259045"/>
    <xdr:sp macro="" textlink="">
      <xdr:nvSpPr>
        <xdr:cNvPr id="845" name="テキスト ボックス 844"/>
        <xdr:cNvSpPr txBox="1"/>
      </xdr:nvSpPr>
      <xdr:spPr>
        <a:xfrm>
          <a:off x="20167111" y="128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18705</xdr:rowOff>
    </xdr:from>
    <xdr:to>
      <xdr:col>28</xdr:col>
      <xdr:colOff>314325</xdr:colOff>
      <xdr:row>75</xdr:row>
      <xdr:rowOff>27904</xdr:rowOff>
    </xdr:to>
    <xdr:cxnSp macro="">
      <xdr:nvCxnSpPr>
        <xdr:cNvPr id="846" name="直線コネクタ 845"/>
        <xdr:cNvCxnSpPr/>
      </xdr:nvCxnSpPr>
      <xdr:spPr>
        <a:xfrm flipV="1">
          <a:off x="18656300" y="12706005"/>
          <a:ext cx="889000" cy="18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7" name="フローチャート : 判断 846"/>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143505</xdr:rowOff>
    </xdr:from>
    <xdr:ext cx="534377" cy="259045"/>
    <xdr:sp macro="" textlink="">
      <xdr:nvSpPr>
        <xdr:cNvPr id="848" name="テキスト ボックス 847"/>
        <xdr:cNvSpPr txBox="1"/>
      </xdr:nvSpPr>
      <xdr:spPr>
        <a:xfrm>
          <a:off x="19278111" y="12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49" name="フローチャート : 判断 848"/>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21785</xdr:rowOff>
    </xdr:from>
    <xdr:ext cx="534377" cy="259045"/>
    <xdr:sp macro="" textlink="">
      <xdr:nvSpPr>
        <xdr:cNvPr id="850" name="テキスト ボックス 849"/>
        <xdr:cNvSpPr txBox="1"/>
      </xdr:nvSpPr>
      <xdr:spPr>
        <a:xfrm>
          <a:off x="18389111" y="1253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14670</xdr:rowOff>
    </xdr:from>
    <xdr:to>
      <xdr:col>32</xdr:col>
      <xdr:colOff>238125</xdr:colOff>
      <xdr:row>73</xdr:row>
      <xdr:rowOff>116270</xdr:rowOff>
    </xdr:to>
    <xdr:sp macro="" textlink="">
      <xdr:nvSpPr>
        <xdr:cNvPr id="856" name="円/楕円 855"/>
        <xdr:cNvSpPr/>
      </xdr:nvSpPr>
      <xdr:spPr>
        <a:xfrm>
          <a:off x="22110700" y="125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37547</xdr:rowOff>
    </xdr:from>
    <xdr:ext cx="534377" cy="259045"/>
    <xdr:sp macro="" textlink="">
      <xdr:nvSpPr>
        <xdr:cNvPr id="857" name="繰出金該当値テキスト"/>
        <xdr:cNvSpPr txBox="1"/>
      </xdr:nvSpPr>
      <xdr:spPr>
        <a:xfrm>
          <a:off x="22212300" y="123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97,569</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89651</xdr:rowOff>
    </xdr:from>
    <xdr:to>
      <xdr:col>31</xdr:col>
      <xdr:colOff>85725</xdr:colOff>
      <xdr:row>74</xdr:row>
      <xdr:rowOff>19801</xdr:rowOff>
    </xdr:to>
    <xdr:sp macro="" textlink="">
      <xdr:nvSpPr>
        <xdr:cNvPr id="858" name="円/楕円 857"/>
        <xdr:cNvSpPr/>
      </xdr:nvSpPr>
      <xdr:spPr>
        <a:xfrm>
          <a:off x="21272500" y="1260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36328</xdr:rowOff>
    </xdr:from>
    <xdr:ext cx="534377" cy="259045"/>
    <xdr:sp macro="" textlink="">
      <xdr:nvSpPr>
        <xdr:cNvPr id="859" name="テキスト ボックス 858"/>
        <xdr:cNvSpPr txBox="1"/>
      </xdr:nvSpPr>
      <xdr:spPr>
        <a:xfrm>
          <a:off x="21056111" y="1238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90,681</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98229</xdr:rowOff>
    </xdr:from>
    <xdr:to>
      <xdr:col>29</xdr:col>
      <xdr:colOff>568325</xdr:colOff>
      <xdr:row>74</xdr:row>
      <xdr:rowOff>28379</xdr:rowOff>
    </xdr:to>
    <xdr:sp macro="" textlink="">
      <xdr:nvSpPr>
        <xdr:cNvPr id="860" name="円/楕円 859"/>
        <xdr:cNvSpPr/>
      </xdr:nvSpPr>
      <xdr:spPr>
        <a:xfrm>
          <a:off x="20383500" y="1261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44906</xdr:rowOff>
    </xdr:from>
    <xdr:ext cx="534377" cy="259045"/>
    <xdr:sp macro="" textlink="">
      <xdr:nvSpPr>
        <xdr:cNvPr id="861" name="テキスト ボックス 860"/>
        <xdr:cNvSpPr txBox="1"/>
      </xdr:nvSpPr>
      <xdr:spPr>
        <a:xfrm>
          <a:off x="20167111" y="1238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89,893</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139355</xdr:rowOff>
    </xdr:from>
    <xdr:to>
      <xdr:col>28</xdr:col>
      <xdr:colOff>365125</xdr:colOff>
      <xdr:row>74</xdr:row>
      <xdr:rowOff>69505</xdr:rowOff>
    </xdr:to>
    <xdr:sp macro="" textlink="">
      <xdr:nvSpPr>
        <xdr:cNvPr id="862" name="円/楕円 861"/>
        <xdr:cNvSpPr/>
      </xdr:nvSpPr>
      <xdr:spPr>
        <a:xfrm>
          <a:off x="19494500" y="1265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86032</xdr:rowOff>
    </xdr:from>
    <xdr:ext cx="534377" cy="259045"/>
    <xdr:sp macro="" textlink="">
      <xdr:nvSpPr>
        <xdr:cNvPr id="863" name="テキスト ボックス 862"/>
        <xdr:cNvSpPr txBox="1"/>
      </xdr:nvSpPr>
      <xdr:spPr>
        <a:xfrm>
          <a:off x="19278111" y="1243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86,115</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148554</xdr:rowOff>
    </xdr:from>
    <xdr:to>
      <xdr:col>27</xdr:col>
      <xdr:colOff>161925</xdr:colOff>
      <xdr:row>75</xdr:row>
      <xdr:rowOff>78704</xdr:rowOff>
    </xdr:to>
    <xdr:sp macro="" textlink="">
      <xdr:nvSpPr>
        <xdr:cNvPr id="864" name="円/楕円 863"/>
        <xdr:cNvSpPr/>
      </xdr:nvSpPr>
      <xdr:spPr>
        <a:xfrm>
          <a:off x="18605500" y="128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69831</xdr:rowOff>
    </xdr:from>
    <xdr:ext cx="534377" cy="259045"/>
    <xdr:sp macro="" textlink="">
      <xdr:nvSpPr>
        <xdr:cNvPr id="865" name="テキスト ボックス 864"/>
        <xdr:cNvSpPr txBox="1"/>
      </xdr:nvSpPr>
      <xdr:spPr>
        <a:xfrm>
          <a:off x="18389111" y="1292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69,520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普通建設事業費は住民一人当たり</a:t>
          </a:r>
          <a:r>
            <a:rPr kumimoji="1" lang="en-US" altLang="ja-JP" sz="1100">
              <a:solidFill>
                <a:schemeClr val="dk1"/>
              </a:solidFill>
              <a:effectLst/>
              <a:latin typeface="+mn-lt"/>
              <a:ea typeface="+mn-ea"/>
              <a:cs typeface="+mn-cs"/>
            </a:rPr>
            <a:t>255,827</a:t>
          </a:r>
          <a:r>
            <a:rPr kumimoji="1" lang="ja-JP" altLang="ja-JP" sz="1100">
              <a:solidFill>
                <a:schemeClr val="dk1"/>
              </a:solidFill>
              <a:effectLst/>
              <a:latin typeface="+mn-lt"/>
              <a:ea typeface="+mn-ea"/>
              <a:cs typeface="+mn-cs"/>
            </a:rPr>
            <a:t>円となっており、類似団体と比較して一人当たりコストが高い状況となっている。</a:t>
          </a:r>
          <a:r>
            <a:rPr lang="ja-JP" altLang="ja-JP" sz="1100">
              <a:solidFill>
                <a:schemeClr val="dk1"/>
              </a:solidFill>
              <a:effectLst/>
              <a:latin typeface="+mn-lt"/>
              <a:ea typeface="+mn-ea"/>
              <a:cs typeface="+mn-cs"/>
            </a:rPr>
            <a:t>その要因は行政面積が広く公共下水道事業等のインフラ整備が遅くなったため、これらを継続的に実施していること</a:t>
          </a:r>
          <a:r>
            <a:rPr lang="ja-JP" altLang="en-US" sz="1100">
              <a:solidFill>
                <a:schemeClr val="dk1"/>
              </a:solidFill>
              <a:effectLst/>
              <a:latin typeface="+mn-lt"/>
              <a:ea typeface="+mn-ea"/>
              <a:cs typeface="+mn-cs"/>
            </a:rPr>
            <a:t>、及び公営住宅、総合公園等の老朽化による更新事業の増加</a:t>
          </a:r>
          <a:r>
            <a:rPr lang="ja-JP" altLang="ja-JP" sz="1100">
              <a:solidFill>
                <a:schemeClr val="dk1"/>
              </a:solidFill>
              <a:effectLst/>
              <a:latin typeface="+mn-lt"/>
              <a:ea typeface="+mn-ea"/>
              <a:cs typeface="+mn-cs"/>
            </a:rPr>
            <a:t>等による。</a:t>
          </a:r>
          <a:endParaRPr lang="ja-JP" altLang="ja-JP" sz="1400">
            <a:effectLst/>
          </a:endParaRPr>
        </a:p>
        <a:p>
          <a:r>
            <a:rPr lang="ja-JP" altLang="ja-JP" sz="1100">
              <a:solidFill>
                <a:schemeClr val="dk1"/>
              </a:solidFill>
              <a:effectLst/>
              <a:latin typeface="+mn-lt"/>
              <a:ea typeface="+mn-ea"/>
              <a:cs typeface="+mn-cs"/>
            </a:rPr>
            <a:t>今後も普通建設事業費は大幅に減少する見込みはないが、総合計画等に基づき計画的に事業を実施する。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北海道足寄町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7,139
7,119
1,408.04
9,262,286
8,929,661
212,037
5,369,807
11,093,440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161671</xdr:rowOff>
    </xdr:from>
    <xdr:to>
      <xdr:col>6</xdr:col>
      <xdr:colOff>511175</xdr:colOff>
      <xdr:row>35</xdr:row>
      <xdr:rowOff>65913</xdr:rowOff>
    </xdr:to>
    <xdr:cxnSp macro="">
      <xdr:nvCxnSpPr>
        <xdr:cNvPr id="61" name="直線コネクタ 60"/>
        <xdr:cNvCxnSpPr/>
      </xdr:nvCxnSpPr>
      <xdr:spPr>
        <a:xfrm>
          <a:off x="3797300" y="5990971"/>
          <a:ext cx="838200" cy="7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119397</xdr:rowOff>
    </xdr:from>
    <xdr:ext cx="534377" cy="259045"/>
    <xdr:sp macro="" textlink="">
      <xdr:nvSpPr>
        <xdr:cNvPr id="62" name="議会費平均値テキスト"/>
        <xdr:cNvSpPr txBox="1"/>
      </xdr:nvSpPr>
      <xdr:spPr>
        <a:xfrm>
          <a:off x="4686300" y="612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161671</xdr:rowOff>
    </xdr:from>
    <xdr:to>
      <xdr:col>5</xdr:col>
      <xdr:colOff>358775</xdr:colOff>
      <xdr:row>36</xdr:row>
      <xdr:rowOff>3429</xdr:rowOff>
    </xdr:to>
    <xdr:cxnSp macro="">
      <xdr:nvCxnSpPr>
        <xdr:cNvPr id="64" name="直線コネクタ 63"/>
        <xdr:cNvCxnSpPr/>
      </xdr:nvCxnSpPr>
      <xdr:spPr>
        <a:xfrm flipV="1">
          <a:off x="2908300" y="5990971"/>
          <a:ext cx="889000" cy="18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148988</xdr:rowOff>
    </xdr:from>
    <xdr:ext cx="534377" cy="259045"/>
    <xdr:sp macro="" textlink="">
      <xdr:nvSpPr>
        <xdr:cNvPr id="66" name="テキスト ボックス 65"/>
        <xdr:cNvSpPr txBox="1"/>
      </xdr:nvSpPr>
      <xdr:spPr>
        <a:xfrm>
          <a:off x="3530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3429</xdr:rowOff>
    </xdr:from>
    <xdr:to>
      <xdr:col>4</xdr:col>
      <xdr:colOff>155575</xdr:colOff>
      <xdr:row>36</xdr:row>
      <xdr:rowOff>30861</xdr:rowOff>
    </xdr:to>
    <xdr:cxnSp macro="">
      <xdr:nvCxnSpPr>
        <xdr:cNvPr id="67" name="直線コネクタ 66"/>
        <xdr:cNvCxnSpPr/>
      </xdr:nvCxnSpPr>
      <xdr:spPr>
        <a:xfrm flipV="1">
          <a:off x="2019300" y="6175629"/>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162450</xdr:rowOff>
    </xdr:from>
    <xdr:ext cx="534377" cy="259045"/>
    <xdr:sp macro="" textlink="">
      <xdr:nvSpPr>
        <xdr:cNvPr id="69" name="テキスト ボックス 68"/>
        <xdr:cNvSpPr txBox="1"/>
      </xdr:nvSpPr>
      <xdr:spPr>
        <a:xfrm>
          <a:off x="2641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11938</xdr:rowOff>
    </xdr:from>
    <xdr:to>
      <xdr:col>2</xdr:col>
      <xdr:colOff>638175</xdr:colOff>
      <xdr:row>36</xdr:row>
      <xdr:rowOff>30861</xdr:rowOff>
    </xdr:to>
    <xdr:cxnSp macro="">
      <xdr:nvCxnSpPr>
        <xdr:cNvPr id="70" name="直線コネクタ 69"/>
        <xdr:cNvCxnSpPr/>
      </xdr:nvCxnSpPr>
      <xdr:spPr>
        <a:xfrm>
          <a:off x="1130300" y="6184138"/>
          <a:ext cx="8890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39641</xdr:rowOff>
    </xdr:from>
    <xdr:ext cx="534377" cy="259045"/>
    <xdr:sp macro="" textlink="">
      <xdr:nvSpPr>
        <xdr:cNvPr id="72" name="テキスト ボックス 71"/>
        <xdr:cNvSpPr txBox="1"/>
      </xdr:nvSpPr>
      <xdr:spPr>
        <a:xfrm>
          <a:off x="1752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8780</xdr:rowOff>
    </xdr:from>
    <xdr:ext cx="534377" cy="259045"/>
    <xdr:sp macro="" textlink="">
      <xdr:nvSpPr>
        <xdr:cNvPr id="74" name="テキスト ボックス 73"/>
        <xdr:cNvSpPr txBox="1"/>
      </xdr:nvSpPr>
      <xdr:spPr>
        <a:xfrm>
          <a:off x="863111" y="58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15113</xdr:rowOff>
    </xdr:from>
    <xdr:to>
      <xdr:col>6</xdr:col>
      <xdr:colOff>561975</xdr:colOff>
      <xdr:row>35</xdr:row>
      <xdr:rowOff>116713</xdr:rowOff>
    </xdr:to>
    <xdr:sp macro="" textlink="">
      <xdr:nvSpPr>
        <xdr:cNvPr id="80" name="円/楕円 79"/>
        <xdr:cNvSpPr/>
      </xdr:nvSpPr>
      <xdr:spPr>
        <a:xfrm>
          <a:off x="4584700" y="601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37990</xdr:rowOff>
    </xdr:from>
    <xdr:ext cx="534377" cy="259045"/>
    <xdr:sp macro="" textlink="">
      <xdr:nvSpPr>
        <xdr:cNvPr id="81" name="議会費該当値テキスト"/>
        <xdr:cNvSpPr txBox="1"/>
      </xdr:nvSpPr>
      <xdr:spPr>
        <a:xfrm>
          <a:off x="4686300" y="586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11,231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110871</xdr:rowOff>
    </xdr:from>
    <xdr:to>
      <xdr:col>5</xdr:col>
      <xdr:colOff>409575</xdr:colOff>
      <xdr:row>35</xdr:row>
      <xdr:rowOff>41021</xdr:rowOff>
    </xdr:to>
    <xdr:sp macro="" textlink="">
      <xdr:nvSpPr>
        <xdr:cNvPr id="82" name="円/楕円 81"/>
        <xdr:cNvSpPr/>
      </xdr:nvSpPr>
      <xdr:spPr>
        <a:xfrm>
          <a:off x="3746500" y="594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57548</xdr:rowOff>
    </xdr:from>
    <xdr:ext cx="534377" cy="259045"/>
    <xdr:sp macro="" textlink="">
      <xdr:nvSpPr>
        <xdr:cNvPr id="83" name="テキスト ボックス 82"/>
        <xdr:cNvSpPr txBox="1"/>
      </xdr:nvSpPr>
      <xdr:spPr>
        <a:xfrm>
          <a:off x="3530111" y="571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124079</xdr:rowOff>
    </xdr:from>
    <xdr:to>
      <xdr:col>4</xdr:col>
      <xdr:colOff>206375</xdr:colOff>
      <xdr:row>36</xdr:row>
      <xdr:rowOff>54229</xdr:rowOff>
    </xdr:to>
    <xdr:sp macro="" textlink="">
      <xdr:nvSpPr>
        <xdr:cNvPr id="84" name="円/楕円 83"/>
        <xdr:cNvSpPr/>
      </xdr:nvSpPr>
      <xdr:spPr>
        <a:xfrm>
          <a:off x="2857500" y="612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45356</xdr:rowOff>
    </xdr:from>
    <xdr:ext cx="534377" cy="259045"/>
    <xdr:sp macro="" textlink="">
      <xdr:nvSpPr>
        <xdr:cNvPr id="85" name="テキスト ボックス 84"/>
        <xdr:cNvSpPr txBox="1"/>
      </xdr:nvSpPr>
      <xdr:spPr>
        <a:xfrm>
          <a:off x="2641111" y="62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151511</xdr:rowOff>
    </xdr:from>
    <xdr:to>
      <xdr:col>3</xdr:col>
      <xdr:colOff>3175</xdr:colOff>
      <xdr:row>36</xdr:row>
      <xdr:rowOff>81661</xdr:rowOff>
    </xdr:to>
    <xdr:sp macro="" textlink="">
      <xdr:nvSpPr>
        <xdr:cNvPr id="86" name="円/楕円 85"/>
        <xdr:cNvSpPr/>
      </xdr:nvSpPr>
      <xdr:spPr>
        <a:xfrm>
          <a:off x="1968500" y="615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72788</xdr:rowOff>
    </xdr:from>
    <xdr:ext cx="534377" cy="259045"/>
    <xdr:sp macro="" textlink="">
      <xdr:nvSpPr>
        <xdr:cNvPr id="87" name="テキスト ボックス 86"/>
        <xdr:cNvSpPr txBox="1"/>
      </xdr:nvSpPr>
      <xdr:spPr>
        <a:xfrm>
          <a:off x="1752111" y="624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132588</xdr:rowOff>
    </xdr:from>
    <xdr:to>
      <xdr:col>1</xdr:col>
      <xdr:colOff>485775</xdr:colOff>
      <xdr:row>36</xdr:row>
      <xdr:rowOff>62738</xdr:rowOff>
    </xdr:to>
    <xdr:sp macro="" textlink="">
      <xdr:nvSpPr>
        <xdr:cNvPr id="88" name="円/楕円 87"/>
        <xdr:cNvSpPr/>
      </xdr:nvSpPr>
      <xdr:spPr>
        <a:xfrm>
          <a:off x="1079500" y="613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53865</xdr:rowOff>
    </xdr:from>
    <xdr:ext cx="534377" cy="259045"/>
    <xdr:sp macro="" textlink="">
      <xdr:nvSpPr>
        <xdr:cNvPr id="89" name="テキスト ボックス 88"/>
        <xdr:cNvSpPr txBox="1"/>
      </xdr:nvSpPr>
      <xdr:spPr>
        <a:xfrm>
          <a:off x="863111" y="622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90325</xdr:rowOff>
    </xdr:from>
    <xdr:to>
      <xdr:col>6</xdr:col>
      <xdr:colOff>511175</xdr:colOff>
      <xdr:row>56</xdr:row>
      <xdr:rowOff>920</xdr:rowOff>
    </xdr:to>
    <xdr:cxnSp macro="">
      <xdr:nvCxnSpPr>
        <xdr:cNvPr id="120" name="直線コネクタ 119"/>
        <xdr:cNvCxnSpPr/>
      </xdr:nvCxnSpPr>
      <xdr:spPr>
        <a:xfrm>
          <a:off x="3797300" y="9348625"/>
          <a:ext cx="838200" cy="25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152392</xdr:rowOff>
    </xdr:from>
    <xdr:ext cx="599010" cy="259045"/>
    <xdr:sp macro="" textlink="">
      <xdr:nvSpPr>
        <xdr:cNvPr id="121" name="総務費平均値テキスト"/>
        <xdr:cNvSpPr txBox="1"/>
      </xdr:nvSpPr>
      <xdr:spPr>
        <a:xfrm>
          <a:off x="4686300" y="9582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90325</xdr:rowOff>
    </xdr:from>
    <xdr:to>
      <xdr:col>5</xdr:col>
      <xdr:colOff>358775</xdr:colOff>
      <xdr:row>56</xdr:row>
      <xdr:rowOff>8056</xdr:rowOff>
    </xdr:to>
    <xdr:cxnSp macro="">
      <xdr:nvCxnSpPr>
        <xdr:cNvPr id="123" name="直線コネクタ 122"/>
        <xdr:cNvCxnSpPr/>
      </xdr:nvCxnSpPr>
      <xdr:spPr>
        <a:xfrm flipV="1">
          <a:off x="2908300" y="9348625"/>
          <a:ext cx="889000" cy="26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110996</xdr:rowOff>
    </xdr:from>
    <xdr:ext cx="599010" cy="259045"/>
    <xdr:sp macro="" textlink="">
      <xdr:nvSpPr>
        <xdr:cNvPr id="125" name="テキスト ボックス 124"/>
        <xdr:cNvSpPr txBox="1"/>
      </xdr:nvSpPr>
      <xdr:spPr>
        <a:xfrm>
          <a:off x="3497794"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26053</xdr:rowOff>
    </xdr:from>
    <xdr:to>
      <xdr:col>4</xdr:col>
      <xdr:colOff>155575</xdr:colOff>
      <xdr:row>56</xdr:row>
      <xdr:rowOff>8056</xdr:rowOff>
    </xdr:to>
    <xdr:cxnSp macro="">
      <xdr:nvCxnSpPr>
        <xdr:cNvPr id="126" name="直線コネクタ 125"/>
        <xdr:cNvCxnSpPr/>
      </xdr:nvCxnSpPr>
      <xdr:spPr>
        <a:xfrm>
          <a:off x="2019300" y="8770003"/>
          <a:ext cx="889000" cy="83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155263</xdr:rowOff>
    </xdr:from>
    <xdr:ext cx="599010" cy="259045"/>
    <xdr:sp macro="" textlink="">
      <xdr:nvSpPr>
        <xdr:cNvPr id="128" name="テキスト ボックス 127"/>
        <xdr:cNvSpPr txBox="1"/>
      </xdr:nvSpPr>
      <xdr:spPr>
        <a:xfrm>
          <a:off x="2608794"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26053</xdr:rowOff>
    </xdr:from>
    <xdr:to>
      <xdr:col>2</xdr:col>
      <xdr:colOff>638175</xdr:colOff>
      <xdr:row>55</xdr:row>
      <xdr:rowOff>87060</xdr:rowOff>
    </xdr:to>
    <xdr:cxnSp macro="">
      <xdr:nvCxnSpPr>
        <xdr:cNvPr id="129" name="直線コネクタ 128"/>
        <xdr:cNvCxnSpPr/>
      </xdr:nvCxnSpPr>
      <xdr:spPr>
        <a:xfrm flipV="1">
          <a:off x="1130300" y="8770003"/>
          <a:ext cx="889000" cy="74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116626</xdr:rowOff>
    </xdr:from>
    <xdr:ext cx="599010" cy="259045"/>
    <xdr:sp macro="" textlink="">
      <xdr:nvSpPr>
        <xdr:cNvPr id="131" name="テキスト ボックス 130"/>
        <xdr:cNvSpPr txBox="1"/>
      </xdr:nvSpPr>
      <xdr:spPr>
        <a:xfrm>
          <a:off x="1719794" y="971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170573</xdr:rowOff>
    </xdr:from>
    <xdr:ext cx="599010" cy="259045"/>
    <xdr:sp macro="" textlink="">
      <xdr:nvSpPr>
        <xdr:cNvPr id="133" name="テキスト ボックス 132"/>
        <xdr:cNvSpPr txBox="1"/>
      </xdr:nvSpPr>
      <xdr:spPr>
        <a:xfrm>
          <a:off x="830794" y="977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121570</xdr:rowOff>
    </xdr:from>
    <xdr:to>
      <xdr:col>6</xdr:col>
      <xdr:colOff>561975</xdr:colOff>
      <xdr:row>56</xdr:row>
      <xdr:rowOff>51720</xdr:rowOff>
    </xdr:to>
    <xdr:sp macro="" textlink="">
      <xdr:nvSpPr>
        <xdr:cNvPr id="139" name="円/楕円 138"/>
        <xdr:cNvSpPr/>
      </xdr:nvSpPr>
      <xdr:spPr>
        <a:xfrm>
          <a:off x="4584700" y="95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144447</xdr:rowOff>
    </xdr:from>
    <xdr:ext cx="599010" cy="259045"/>
    <xdr:sp macro="" textlink="">
      <xdr:nvSpPr>
        <xdr:cNvPr id="140" name="総務費該当値テキスト"/>
        <xdr:cNvSpPr txBox="1"/>
      </xdr:nvSpPr>
      <xdr:spPr>
        <a:xfrm>
          <a:off x="4686300" y="9402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187,496</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39525</xdr:rowOff>
    </xdr:from>
    <xdr:to>
      <xdr:col>5</xdr:col>
      <xdr:colOff>409575</xdr:colOff>
      <xdr:row>54</xdr:row>
      <xdr:rowOff>141125</xdr:rowOff>
    </xdr:to>
    <xdr:sp macro="" textlink="">
      <xdr:nvSpPr>
        <xdr:cNvPr id="141" name="円/楕円 140"/>
        <xdr:cNvSpPr/>
      </xdr:nvSpPr>
      <xdr:spPr>
        <a:xfrm>
          <a:off x="3746500" y="929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157652</xdr:rowOff>
    </xdr:from>
    <xdr:ext cx="599010" cy="259045"/>
    <xdr:sp macro="" textlink="">
      <xdr:nvSpPr>
        <xdr:cNvPr id="142" name="テキスト ボックス 141"/>
        <xdr:cNvSpPr txBox="1"/>
      </xdr:nvSpPr>
      <xdr:spPr>
        <a:xfrm>
          <a:off x="3497794" y="9073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265,119</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128706</xdr:rowOff>
    </xdr:from>
    <xdr:to>
      <xdr:col>4</xdr:col>
      <xdr:colOff>206375</xdr:colOff>
      <xdr:row>56</xdr:row>
      <xdr:rowOff>58856</xdr:rowOff>
    </xdr:to>
    <xdr:sp macro="" textlink="">
      <xdr:nvSpPr>
        <xdr:cNvPr id="143" name="円/楕円 142"/>
        <xdr:cNvSpPr/>
      </xdr:nvSpPr>
      <xdr:spPr>
        <a:xfrm>
          <a:off x="2857500" y="955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75383</xdr:rowOff>
    </xdr:from>
    <xdr:ext cx="599010" cy="259045"/>
    <xdr:sp macro="" textlink="">
      <xdr:nvSpPr>
        <xdr:cNvPr id="144" name="テキスト ボックス 143"/>
        <xdr:cNvSpPr txBox="1"/>
      </xdr:nvSpPr>
      <xdr:spPr>
        <a:xfrm>
          <a:off x="2608794" y="933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185,311</a:t>
          </a:r>
          <a:endParaRPr kumimoji="1" lang="ja-JP" altLang="en-US" sz="1000" b="1">
            <a:solidFill>
              <a:srgbClr val="FF0000"/>
            </a:solidFill>
            <a:latin typeface="ＭＳ Ｐゴシック"/>
          </a:endParaRPr>
        </a:p>
      </xdr:txBody>
    </xdr:sp>
    <xdr:clientData/>
  </xdr:oneCellAnchor>
  <xdr:twoCellAnchor>
    <xdr:from>
      <xdr:col>2</xdr:col>
      <xdr:colOff>587375</xdr:colOff>
      <xdr:row>50</xdr:row>
      <xdr:rowOff>146703</xdr:rowOff>
    </xdr:from>
    <xdr:to>
      <xdr:col>3</xdr:col>
      <xdr:colOff>3175</xdr:colOff>
      <xdr:row>51</xdr:row>
      <xdr:rowOff>76853</xdr:rowOff>
    </xdr:to>
    <xdr:sp macro="" textlink="">
      <xdr:nvSpPr>
        <xdr:cNvPr id="145" name="円/楕円 144"/>
        <xdr:cNvSpPr/>
      </xdr:nvSpPr>
      <xdr:spPr>
        <a:xfrm>
          <a:off x="1968500" y="871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49</xdr:row>
      <xdr:rowOff>93380</xdr:rowOff>
    </xdr:from>
    <xdr:ext cx="599010" cy="259045"/>
    <xdr:sp macro="" textlink="">
      <xdr:nvSpPr>
        <xdr:cNvPr id="146" name="テキスト ボックス 145"/>
        <xdr:cNvSpPr txBox="1"/>
      </xdr:nvSpPr>
      <xdr:spPr>
        <a:xfrm>
          <a:off x="1719794" y="849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442,300</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36260</xdr:rowOff>
    </xdr:from>
    <xdr:to>
      <xdr:col>1</xdr:col>
      <xdr:colOff>485775</xdr:colOff>
      <xdr:row>55</xdr:row>
      <xdr:rowOff>137860</xdr:rowOff>
    </xdr:to>
    <xdr:sp macro="" textlink="">
      <xdr:nvSpPr>
        <xdr:cNvPr id="147" name="円/楕円 146"/>
        <xdr:cNvSpPr/>
      </xdr:nvSpPr>
      <xdr:spPr>
        <a:xfrm>
          <a:off x="1079500" y="946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154387</xdr:rowOff>
    </xdr:from>
    <xdr:ext cx="599010" cy="259045"/>
    <xdr:sp macro="" textlink="">
      <xdr:nvSpPr>
        <xdr:cNvPr id="148" name="テキスト ボックス 147"/>
        <xdr:cNvSpPr txBox="1"/>
      </xdr:nvSpPr>
      <xdr:spPr>
        <a:xfrm>
          <a:off x="830794" y="924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213,619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16288</xdr:rowOff>
    </xdr:from>
    <xdr:to>
      <xdr:col>6</xdr:col>
      <xdr:colOff>511175</xdr:colOff>
      <xdr:row>75</xdr:row>
      <xdr:rowOff>136184</xdr:rowOff>
    </xdr:to>
    <xdr:cxnSp macro="">
      <xdr:nvCxnSpPr>
        <xdr:cNvPr id="176" name="直線コネクタ 175"/>
        <xdr:cNvCxnSpPr/>
      </xdr:nvCxnSpPr>
      <xdr:spPr>
        <a:xfrm>
          <a:off x="3797300" y="12875038"/>
          <a:ext cx="838200" cy="11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30070</xdr:rowOff>
    </xdr:from>
    <xdr:ext cx="599010" cy="259045"/>
    <xdr:sp macro="" textlink="">
      <xdr:nvSpPr>
        <xdr:cNvPr id="177" name="民生費平均値テキスト"/>
        <xdr:cNvSpPr txBox="1"/>
      </xdr:nvSpPr>
      <xdr:spPr>
        <a:xfrm>
          <a:off x="4686300" y="13060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16288</xdr:rowOff>
    </xdr:from>
    <xdr:to>
      <xdr:col>5</xdr:col>
      <xdr:colOff>358775</xdr:colOff>
      <xdr:row>75</xdr:row>
      <xdr:rowOff>54944</xdr:rowOff>
    </xdr:to>
    <xdr:cxnSp macro="">
      <xdr:nvCxnSpPr>
        <xdr:cNvPr id="179" name="直線コネクタ 178"/>
        <xdr:cNvCxnSpPr/>
      </xdr:nvCxnSpPr>
      <xdr:spPr>
        <a:xfrm flipV="1">
          <a:off x="2908300" y="12875038"/>
          <a:ext cx="889000" cy="3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22243</xdr:rowOff>
    </xdr:from>
    <xdr:ext cx="599010" cy="259045"/>
    <xdr:sp macro="" textlink="">
      <xdr:nvSpPr>
        <xdr:cNvPr id="181" name="テキスト ボックス 180"/>
        <xdr:cNvSpPr txBox="1"/>
      </xdr:nvSpPr>
      <xdr:spPr>
        <a:xfrm>
          <a:off x="3497794"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54944</xdr:rowOff>
    </xdr:from>
    <xdr:to>
      <xdr:col>4</xdr:col>
      <xdr:colOff>155575</xdr:colOff>
      <xdr:row>75</xdr:row>
      <xdr:rowOff>69707</xdr:rowOff>
    </xdr:to>
    <xdr:cxnSp macro="">
      <xdr:nvCxnSpPr>
        <xdr:cNvPr id="182" name="直線コネクタ 181"/>
        <xdr:cNvCxnSpPr/>
      </xdr:nvCxnSpPr>
      <xdr:spPr>
        <a:xfrm flipV="1">
          <a:off x="2019300" y="12913694"/>
          <a:ext cx="889000" cy="1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20085</xdr:rowOff>
    </xdr:from>
    <xdr:ext cx="599010" cy="259045"/>
    <xdr:sp macro="" textlink="">
      <xdr:nvSpPr>
        <xdr:cNvPr id="184" name="テキスト ボックス 183"/>
        <xdr:cNvSpPr txBox="1"/>
      </xdr:nvSpPr>
      <xdr:spPr>
        <a:xfrm>
          <a:off x="2608794"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69707</xdr:rowOff>
    </xdr:from>
    <xdr:to>
      <xdr:col>2</xdr:col>
      <xdr:colOff>638175</xdr:colOff>
      <xdr:row>76</xdr:row>
      <xdr:rowOff>139719</xdr:rowOff>
    </xdr:to>
    <xdr:cxnSp macro="">
      <xdr:nvCxnSpPr>
        <xdr:cNvPr id="185" name="直線コネクタ 184"/>
        <xdr:cNvCxnSpPr/>
      </xdr:nvCxnSpPr>
      <xdr:spPr>
        <a:xfrm flipV="1">
          <a:off x="1130300" y="12928457"/>
          <a:ext cx="889000" cy="24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77540</xdr:rowOff>
    </xdr:from>
    <xdr:ext cx="599010" cy="259045"/>
    <xdr:sp macro="" textlink="">
      <xdr:nvSpPr>
        <xdr:cNvPr id="187" name="テキスト ボックス 186"/>
        <xdr:cNvSpPr txBox="1"/>
      </xdr:nvSpPr>
      <xdr:spPr>
        <a:xfrm>
          <a:off x="1719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92308</xdr:rowOff>
    </xdr:from>
    <xdr:ext cx="599010" cy="259045"/>
    <xdr:sp macro="" textlink="">
      <xdr:nvSpPr>
        <xdr:cNvPr id="189" name="テキスト ボックス 188"/>
        <xdr:cNvSpPr txBox="1"/>
      </xdr:nvSpPr>
      <xdr:spPr>
        <a:xfrm>
          <a:off x="830794" y="1329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85384</xdr:rowOff>
    </xdr:from>
    <xdr:to>
      <xdr:col>6</xdr:col>
      <xdr:colOff>561975</xdr:colOff>
      <xdr:row>76</xdr:row>
      <xdr:rowOff>15534</xdr:rowOff>
    </xdr:to>
    <xdr:sp macro="" textlink="">
      <xdr:nvSpPr>
        <xdr:cNvPr id="195" name="円/楕円 194"/>
        <xdr:cNvSpPr/>
      </xdr:nvSpPr>
      <xdr:spPr>
        <a:xfrm>
          <a:off x="4584700" y="129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108261</xdr:rowOff>
    </xdr:from>
    <xdr:ext cx="599010" cy="259045"/>
    <xdr:sp macro="" textlink="">
      <xdr:nvSpPr>
        <xdr:cNvPr id="196" name="民生費該当値テキスト"/>
        <xdr:cNvSpPr txBox="1"/>
      </xdr:nvSpPr>
      <xdr:spPr>
        <a:xfrm>
          <a:off x="4686300" y="1279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213,269</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136938</xdr:rowOff>
    </xdr:from>
    <xdr:to>
      <xdr:col>5</xdr:col>
      <xdr:colOff>409575</xdr:colOff>
      <xdr:row>75</xdr:row>
      <xdr:rowOff>67088</xdr:rowOff>
    </xdr:to>
    <xdr:sp macro="" textlink="">
      <xdr:nvSpPr>
        <xdr:cNvPr id="197" name="円/楕円 196"/>
        <xdr:cNvSpPr/>
      </xdr:nvSpPr>
      <xdr:spPr>
        <a:xfrm>
          <a:off x="3746500" y="1282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83615</xdr:rowOff>
    </xdr:from>
    <xdr:ext cx="599010" cy="259045"/>
    <xdr:sp macro="" textlink="">
      <xdr:nvSpPr>
        <xdr:cNvPr id="198" name="テキスト ボックス 197"/>
        <xdr:cNvSpPr txBox="1"/>
      </xdr:nvSpPr>
      <xdr:spPr>
        <a:xfrm>
          <a:off x="3497794" y="125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239,493</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4144</xdr:rowOff>
    </xdr:from>
    <xdr:to>
      <xdr:col>4</xdr:col>
      <xdr:colOff>206375</xdr:colOff>
      <xdr:row>75</xdr:row>
      <xdr:rowOff>105744</xdr:rowOff>
    </xdr:to>
    <xdr:sp macro="" textlink="">
      <xdr:nvSpPr>
        <xdr:cNvPr id="199" name="円/楕円 198"/>
        <xdr:cNvSpPr/>
      </xdr:nvSpPr>
      <xdr:spPr>
        <a:xfrm>
          <a:off x="2857500" y="128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122271</xdr:rowOff>
    </xdr:from>
    <xdr:ext cx="599010" cy="259045"/>
    <xdr:sp macro="" textlink="">
      <xdr:nvSpPr>
        <xdr:cNvPr id="200" name="テキスト ボックス 199"/>
        <xdr:cNvSpPr txBox="1"/>
      </xdr:nvSpPr>
      <xdr:spPr>
        <a:xfrm>
          <a:off x="2608794" y="1263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231,038</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18907</xdr:rowOff>
    </xdr:from>
    <xdr:to>
      <xdr:col>3</xdr:col>
      <xdr:colOff>3175</xdr:colOff>
      <xdr:row>75</xdr:row>
      <xdr:rowOff>120507</xdr:rowOff>
    </xdr:to>
    <xdr:sp macro="" textlink="">
      <xdr:nvSpPr>
        <xdr:cNvPr id="201" name="円/楕円 200"/>
        <xdr:cNvSpPr/>
      </xdr:nvSpPr>
      <xdr:spPr>
        <a:xfrm>
          <a:off x="1968500" y="1287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137034</xdr:rowOff>
    </xdr:from>
    <xdr:ext cx="599010" cy="259045"/>
    <xdr:sp macro="" textlink="">
      <xdr:nvSpPr>
        <xdr:cNvPr id="202" name="テキスト ボックス 201"/>
        <xdr:cNvSpPr txBox="1"/>
      </xdr:nvSpPr>
      <xdr:spPr>
        <a:xfrm>
          <a:off x="1719794" y="1265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227,809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88919</xdr:rowOff>
    </xdr:from>
    <xdr:to>
      <xdr:col>1</xdr:col>
      <xdr:colOff>485775</xdr:colOff>
      <xdr:row>77</xdr:row>
      <xdr:rowOff>19069</xdr:rowOff>
    </xdr:to>
    <xdr:sp macro="" textlink="">
      <xdr:nvSpPr>
        <xdr:cNvPr id="203" name="円/楕円 202"/>
        <xdr:cNvSpPr/>
      </xdr:nvSpPr>
      <xdr:spPr>
        <a:xfrm>
          <a:off x="1079500" y="1311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35596</xdr:rowOff>
    </xdr:from>
    <xdr:ext cx="599010" cy="259045"/>
    <xdr:sp macro="" textlink="">
      <xdr:nvSpPr>
        <xdr:cNvPr id="204" name="テキスト ボックス 203"/>
        <xdr:cNvSpPr txBox="1"/>
      </xdr:nvSpPr>
      <xdr:spPr>
        <a:xfrm>
          <a:off x="830794" y="12894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174,996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106294</xdr:rowOff>
    </xdr:from>
    <xdr:to>
      <xdr:col>6</xdr:col>
      <xdr:colOff>511175</xdr:colOff>
      <xdr:row>93</xdr:row>
      <xdr:rowOff>154643</xdr:rowOff>
    </xdr:to>
    <xdr:cxnSp macro="">
      <xdr:nvCxnSpPr>
        <xdr:cNvPr id="233" name="直線コネクタ 232"/>
        <xdr:cNvCxnSpPr/>
      </xdr:nvCxnSpPr>
      <xdr:spPr>
        <a:xfrm flipV="1">
          <a:off x="3797300" y="16051144"/>
          <a:ext cx="838200" cy="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37106</xdr:rowOff>
    </xdr:from>
    <xdr:ext cx="534377" cy="259045"/>
    <xdr:sp macro="" textlink="">
      <xdr:nvSpPr>
        <xdr:cNvPr id="234" name="衛生費平均値テキスト"/>
        <xdr:cNvSpPr txBox="1"/>
      </xdr:nvSpPr>
      <xdr:spPr>
        <a:xfrm>
          <a:off x="4686300" y="1632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154643</xdr:rowOff>
    </xdr:from>
    <xdr:to>
      <xdr:col>5</xdr:col>
      <xdr:colOff>358775</xdr:colOff>
      <xdr:row>93</xdr:row>
      <xdr:rowOff>165083</xdr:rowOff>
    </xdr:to>
    <xdr:cxnSp macro="">
      <xdr:nvCxnSpPr>
        <xdr:cNvPr id="236" name="直線コネクタ 235"/>
        <xdr:cNvCxnSpPr/>
      </xdr:nvCxnSpPr>
      <xdr:spPr>
        <a:xfrm flipV="1">
          <a:off x="2908300" y="16099493"/>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4196</xdr:rowOff>
    </xdr:from>
    <xdr:ext cx="534377" cy="259045"/>
    <xdr:sp macro="" textlink="">
      <xdr:nvSpPr>
        <xdr:cNvPr id="238" name="テキスト ボックス 237"/>
        <xdr:cNvSpPr txBox="1"/>
      </xdr:nvSpPr>
      <xdr:spPr>
        <a:xfrm>
          <a:off x="3530111" y="16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165083</xdr:rowOff>
    </xdr:from>
    <xdr:to>
      <xdr:col>4</xdr:col>
      <xdr:colOff>155575</xdr:colOff>
      <xdr:row>94</xdr:row>
      <xdr:rowOff>17635</xdr:rowOff>
    </xdr:to>
    <xdr:cxnSp macro="">
      <xdr:nvCxnSpPr>
        <xdr:cNvPr id="239" name="直線コネクタ 238"/>
        <xdr:cNvCxnSpPr/>
      </xdr:nvCxnSpPr>
      <xdr:spPr>
        <a:xfrm flipV="1">
          <a:off x="2019300" y="16109933"/>
          <a:ext cx="889000" cy="2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151246</xdr:rowOff>
    </xdr:from>
    <xdr:ext cx="534377" cy="259045"/>
    <xdr:sp macro="" textlink="">
      <xdr:nvSpPr>
        <xdr:cNvPr id="241" name="テキスト ボックス 240"/>
        <xdr:cNvSpPr txBox="1"/>
      </xdr:nvSpPr>
      <xdr:spPr>
        <a:xfrm>
          <a:off x="2641111" y="1643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79463</xdr:rowOff>
    </xdr:from>
    <xdr:to>
      <xdr:col>2</xdr:col>
      <xdr:colOff>638175</xdr:colOff>
      <xdr:row>94</xdr:row>
      <xdr:rowOff>17635</xdr:rowOff>
    </xdr:to>
    <xdr:cxnSp macro="">
      <xdr:nvCxnSpPr>
        <xdr:cNvPr id="242" name="直線コネクタ 241"/>
        <xdr:cNvCxnSpPr/>
      </xdr:nvCxnSpPr>
      <xdr:spPr>
        <a:xfrm>
          <a:off x="1130300" y="16024313"/>
          <a:ext cx="889000" cy="10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50266</xdr:rowOff>
    </xdr:from>
    <xdr:ext cx="534377" cy="259045"/>
    <xdr:sp macro="" textlink="">
      <xdr:nvSpPr>
        <xdr:cNvPr id="244" name="テキスト ボックス 243"/>
        <xdr:cNvSpPr txBox="1"/>
      </xdr:nvSpPr>
      <xdr:spPr>
        <a:xfrm>
          <a:off x="1752111" y="1650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74657</xdr:rowOff>
    </xdr:from>
    <xdr:ext cx="534377" cy="259045"/>
    <xdr:sp macro="" textlink="">
      <xdr:nvSpPr>
        <xdr:cNvPr id="246" name="テキスト ボックス 245"/>
        <xdr:cNvSpPr txBox="1"/>
      </xdr:nvSpPr>
      <xdr:spPr>
        <a:xfrm>
          <a:off x="863111" y="165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55494</xdr:rowOff>
    </xdr:from>
    <xdr:to>
      <xdr:col>6</xdr:col>
      <xdr:colOff>561975</xdr:colOff>
      <xdr:row>93</xdr:row>
      <xdr:rowOff>157094</xdr:rowOff>
    </xdr:to>
    <xdr:sp macro="" textlink="">
      <xdr:nvSpPr>
        <xdr:cNvPr id="252" name="円/楕円 251"/>
        <xdr:cNvSpPr/>
      </xdr:nvSpPr>
      <xdr:spPr>
        <a:xfrm>
          <a:off x="4584700" y="160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78371</xdr:rowOff>
    </xdr:from>
    <xdr:ext cx="599010" cy="259045"/>
    <xdr:sp macro="" textlink="">
      <xdr:nvSpPr>
        <xdr:cNvPr id="253" name="衛生費該当値テキスト"/>
        <xdr:cNvSpPr txBox="1"/>
      </xdr:nvSpPr>
      <xdr:spPr>
        <a:xfrm>
          <a:off x="4686300" y="1585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126,884</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103843</xdr:rowOff>
    </xdr:from>
    <xdr:to>
      <xdr:col>5</xdr:col>
      <xdr:colOff>409575</xdr:colOff>
      <xdr:row>94</xdr:row>
      <xdr:rowOff>33993</xdr:rowOff>
    </xdr:to>
    <xdr:sp macro="" textlink="">
      <xdr:nvSpPr>
        <xdr:cNvPr id="254" name="円/楕円 253"/>
        <xdr:cNvSpPr/>
      </xdr:nvSpPr>
      <xdr:spPr>
        <a:xfrm>
          <a:off x="3746500" y="1604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50520</xdr:rowOff>
    </xdr:from>
    <xdr:ext cx="599010" cy="259045"/>
    <xdr:sp macro="" textlink="">
      <xdr:nvSpPr>
        <xdr:cNvPr id="255" name="テキスト ボックス 254"/>
        <xdr:cNvSpPr txBox="1"/>
      </xdr:nvSpPr>
      <xdr:spPr>
        <a:xfrm>
          <a:off x="3497794" y="1582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120,539</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114283</xdr:rowOff>
    </xdr:from>
    <xdr:to>
      <xdr:col>4</xdr:col>
      <xdr:colOff>206375</xdr:colOff>
      <xdr:row>94</xdr:row>
      <xdr:rowOff>44433</xdr:rowOff>
    </xdr:to>
    <xdr:sp macro="" textlink="">
      <xdr:nvSpPr>
        <xdr:cNvPr id="256" name="円/楕円 255"/>
        <xdr:cNvSpPr/>
      </xdr:nvSpPr>
      <xdr:spPr>
        <a:xfrm>
          <a:off x="2857500" y="1605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60960</xdr:rowOff>
    </xdr:from>
    <xdr:ext cx="599010" cy="259045"/>
    <xdr:sp macro="" textlink="">
      <xdr:nvSpPr>
        <xdr:cNvPr id="257" name="テキスト ボックス 256"/>
        <xdr:cNvSpPr txBox="1"/>
      </xdr:nvSpPr>
      <xdr:spPr>
        <a:xfrm>
          <a:off x="2608794" y="1583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119,169</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138285</xdr:rowOff>
    </xdr:from>
    <xdr:to>
      <xdr:col>3</xdr:col>
      <xdr:colOff>3175</xdr:colOff>
      <xdr:row>94</xdr:row>
      <xdr:rowOff>68435</xdr:rowOff>
    </xdr:to>
    <xdr:sp macro="" textlink="">
      <xdr:nvSpPr>
        <xdr:cNvPr id="258" name="円/楕円 257"/>
        <xdr:cNvSpPr/>
      </xdr:nvSpPr>
      <xdr:spPr>
        <a:xfrm>
          <a:off x="1968500" y="1608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84962</xdr:rowOff>
    </xdr:from>
    <xdr:ext cx="599010" cy="259045"/>
    <xdr:sp macro="" textlink="">
      <xdr:nvSpPr>
        <xdr:cNvPr id="259" name="テキスト ボックス 258"/>
        <xdr:cNvSpPr txBox="1"/>
      </xdr:nvSpPr>
      <xdr:spPr>
        <a:xfrm>
          <a:off x="1719794" y="158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116,019</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28663</xdr:rowOff>
    </xdr:from>
    <xdr:to>
      <xdr:col>1</xdr:col>
      <xdr:colOff>485775</xdr:colOff>
      <xdr:row>93</xdr:row>
      <xdr:rowOff>130263</xdr:rowOff>
    </xdr:to>
    <xdr:sp macro="" textlink="">
      <xdr:nvSpPr>
        <xdr:cNvPr id="260" name="円/楕円 259"/>
        <xdr:cNvSpPr/>
      </xdr:nvSpPr>
      <xdr:spPr>
        <a:xfrm>
          <a:off x="1079500" y="1597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91</xdr:row>
      <xdr:rowOff>146790</xdr:rowOff>
    </xdr:from>
    <xdr:ext cx="599010" cy="259045"/>
    <xdr:sp macro="" textlink="">
      <xdr:nvSpPr>
        <xdr:cNvPr id="261" name="テキスト ボックス 260"/>
        <xdr:cNvSpPr txBox="1"/>
      </xdr:nvSpPr>
      <xdr:spPr>
        <a:xfrm>
          <a:off x="830794" y="1574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68834</xdr:rowOff>
    </xdr:from>
    <xdr:to>
      <xdr:col>15</xdr:col>
      <xdr:colOff>180975</xdr:colOff>
      <xdr:row>39</xdr:row>
      <xdr:rowOff>26353</xdr:rowOff>
    </xdr:to>
    <xdr:cxnSp macro="">
      <xdr:nvCxnSpPr>
        <xdr:cNvPr id="290" name="直線コネクタ 289"/>
        <xdr:cNvCxnSpPr/>
      </xdr:nvCxnSpPr>
      <xdr:spPr>
        <a:xfrm>
          <a:off x="9639300" y="6583934"/>
          <a:ext cx="838200" cy="12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96347</xdr:rowOff>
    </xdr:from>
    <xdr:ext cx="378565" cy="259045"/>
    <xdr:sp macro="" textlink="">
      <xdr:nvSpPr>
        <xdr:cNvPr id="291" name="労働費平均値テキスト"/>
        <xdr:cNvSpPr txBox="1"/>
      </xdr:nvSpPr>
      <xdr:spPr>
        <a:xfrm>
          <a:off x="10528300" y="6439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38735</xdr:rowOff>
    </xdr:from>
    <xdr:to>
      <xdr:col>14</xdr:col>
      <xdr:colOff>28575</xdr:colOff>
      <xdr:row>38</xdr:row>
      <xdr:rowOff>68834</xdr:rowOff>
    </xdr:to>
    <xdr:cxnSp macro="">
      <xdr:nvCxnSpPr>
        <xdr:cNvPr id="293" name="直線コネクタ 292"/>
        <xdr:cNvCxnSpPr/>
      </xdr:nvCxnSpPr>
      <xdr:spPr>
        <a:xfrm>
          <a:off x="8750300" y="6210935"/>
          <a:ext cx="889000" cy="37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60151</xdr:rowOff>
    </xdr:from>
    <xdr:ext cx="469744" cy="259045"/>
    <xdr:sp macro="" textlink="">
      <xdr:nvSpPr>
        <xdr:cNvPr id="295" name="テキスト ボックス 294"/>
        <xdr:cNvSpPr txBox="1"/>
      </xdr:nvSpPr>
      <xdr:spPr>
        <a:xfrm>
          <a:off x="9404427"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38735</xdr:rowOff>
    </xdr:from>
    <xdr:to>
      <xdr:col>12</xdr:col>
      <xdr:colOff>511175</xdr:colOff>
      <xdr:row>36</xdr:row>
      <xdr:rowOff>155702</xdr:rowOff>
    </xdr:to>
    <xdr:cxnSp macro="">
      <xdr:nvCxnSpPr>
        <xdr:cNvPr id="296" name="直線コネクタ 295"/>
        <xdr:cNvCxnSpPr/>
      </xdr:nvCxnSpPr>
      <xdr:spPr>
        <a:xfrm flipV="1">
          <a:off x="7861300" y="6210935"/>
          <a:ext cx="889000" cy="1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126238</xdr:rowOff>
    </xdr:from>
    <xdr:to>
      <xdr:col>12</xdr:col>
      <xdr:colOff>561975</xdr:colOff>
      <xdr:row>38</xdr:row>
      <xdr:rowOff>56388</xdr:rowOff>
    </xdr:to>
    <xdr:sp macro="" textlink="">
      <xdr:nvSpPr>
        <xdr:cNvPr id="297" name="フローチャート : 判断 296"/>
        <xdr:cNvSpPr/>
      </xdr:nvSpPr>
      <xdr:spPr>
        <a:xfrm>
          <a:off x="8699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47515</xdr:rowOff>
    </xdr:from>
    <xdr:ext cx="469744" cy="259045"/>
    <xdr:sp macro="" textlink="">
      <xdr:nvSpPr>
        <xdr:cNvPr id="298" name="テキスト ボックス 297"/>
        <xdr:cNvSpPr txBox="1"/>
      </xdr:nvSpPr>
      <xdr:spPr>
        <a:xfrm>
          <a:off x="8515427" y="656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155702</xdr:rowOff>
    </xdr:from>
    <xdr:to>
      <xdr:col>11</xdr:col>
      <xdr:colOff>307975</xdr:colOff>
      <xdr:row>38</xdr:row>
      <xdr:rowOff>14160</xdr:rowOff>
    </xdr:to>
    <xdr:cxnSp macro="">
      <xdr:nvCxnSpPr>
        <xdr:cNvPr id="299" name="直線コネクタ 298"/>
        <xdr:cNvCxnSpPr/>
      </xdr:nvCxnSpPr>
      <xdr:spPr>
        <a:xfrm flipV="1">
          <a:off x="6972300" y="6327902"/>
          <a:ext cx="889000" cy="20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108522</xdr:rowOff>
    </xdr:from>
    <xdr:to>
      <xdr:col>11</xdr:col>
      <xdr:colOff>358775</xdr:colOff>
      <xdr:row>36</xdr:row>
      <xdr:rowOff>38672</xdr:rowOff>
    </xdr:to>
    <xdr:sp macro="" textlink="">
      <xdr:nvSpPr>
        <xdr:cNvPr id="300" name="フローチャート : 判断 299"/>
        <xdr:cNvSpPr/>
      </xdr:nvSpPr>
      <xdr:spPr>
        <a:xfrm>
          <a:off x="7810500" y="61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55199</xdr:rowOff>
    </xdr:from>
    <xdr:ext cx="469744" cy="259045"/>
    <xdr:sp macro="" textlink="">
      <xdr:nvSpPr>
        <xdr:cNvPr id="301" name="テキスト ボックス 300"/>
        <xdr:cNvSpPr txBox="1"/>
      </xdr:nvSpPr>
      <xdr:spPr>
        <a:xfrm>
          <a:off x="7626427" y="588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154051</xdr:rowOff>
    </xdr:from>
    <xdr:to>
      <xdr:col>10</xdr:col>
      <xdr:colOff>155575</xdr:colOff>
      <xdr:row>36</xdr:row>
      <xdr:rowOff>84201</xdr:rowOff>
    </xdr:to>
    <xdr:sp macro="" textlink="">
      <xdr:nvSpPr>
        <xdr:cNvPr id="302" name="フローチャート : 判断 301"/>
        <xdr:cNvSpPr/>
      </xdr:nvSpPr>
      <xdr:spPr>
        <a:xfrm>
          <a:off x="6921500" y="6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100728</xdr:rowOff>
    </xdr:from>
    <xdr:ext cx="469744" cy="259045"/>
    <xdr:sp macro="" textlink="">
      <xdr:nvSpPr>
        <xdr:cNvPr id="303" name="テキスト ボックス 302"/>
        <xdr:cNvSpPr txBox="1"/>
      </xdr:nvSpPr>
      <xdr:spPr>
        <a:xfrm>
          <a:off x="6737427" y="593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147003</xdr:rowOff>
    </xdr:from>
    <xdr:to>
      <xdr:col>15</xdr:col>
      <xdr:colOff>231775</xdr:colOff>
      <xdr:row>39</xdr:row>
      <xdr:rowOff>77153</xdr:rowOff>
    </xdr:to>
    <xdr:sp macro="" textlink="">
      <xdr:nvSpPr>
        <xdr:cNvPr id="309" name="円/楕円 308"/>
        <xdr:cNvSpPr/>
      </xdr:nvSpPr>
      <xdr:spPr>
        <a:xfrm>
          <a:off x="10426700" y="666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61930</xdr:rowOff>
    </xdr:from>
    <xdr:ext cx="313932" cy="259045"/>
    <xdr:sp macro="" textlink="">
      <xdr:nvSpPr>
        <xdr:cNvPr id="310" name="労働費該当値テキスト"/>
        <xdr:cNvSpPr txBox="1"/>
      </xdr:nvSpPr>
      <xdr:spPr>
        <a:xfrm>
          <a:off x="10528300" y="65770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18034</xdr:rowOff>
    </xdr:from>
    <xdr:to>
      <xdr:col>14</xdr:col>
      <xdr:colOff>79375</xdr:colOff>
      <xdr:row>38</xdr:row>
      <xdr:rowOff>119634</xdr:rowOff>
    </xdr:to>
    <xdr:sp macro="" textlink="">
      <xdr:nvSpPr>
        <xdr:cNvPr id="311" name="円/楕円 310"/>
        <xdr:cNvSpPr/>
      </xdr:nvSpPr>
      <xdr:spPr>
        <a:xfrm>
          <a:off x="9588500" y="653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110761</xdr:rowOff>
    </xdr:from>
    <xdr:ext cx="378565" cy="259045"/>
    <xdr:sp macro="" textlink="">
      <xdr:nvSpPr>
        <xdr:cNvPr id="312" name="テキスト ボックス 311"/>
        <xdr:cNvSpPr txBox="1"/>
      </xdr:nvSpPr>
      <xdr:spPr>
        <a:xfrm>
          <a:off x="9450017" y="6625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159385</xdr:rowOff>
    </xdr:from>
    <xdr:to>
      <xdr:col>12</xdr:col>
      <xdr:colOff>561975</xdr:colOff>
      <xdr:row>36</xdr:row>
      <xdr:rowOff>89535</xdr:rowOff>
    </xdr:to>
    <xdr:sp macro="" textlink="">
      <xdr:nvSpPr>
        <xdr:cNvPr id="313" name="円/楕円 312"/>
        <xdr:cNvSpPr/>
      </xdr:nvSpPr>
      <xdr:spPr>
        <a:xfrm>
          <a:off x="8699500" y="616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106062</xdr:rowOff>
    </xdr:from>
    <xdr:ext cx="469744" cy="259045"/>
    <xdr:sp macro="" textlink="">
      <xdr:nvSpPr>
        <xdr:cNvPr id="314" name="テキスト ボックス 313"/>
        <xdr:cNvSpPr txBox="1"/>
      </xdr:nvSpPr>
      <xdr:spPr>
        <a:xfrm>
          <a:off x="8515427" y="593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104902</xdr:rowOff>
    </xdr:from>
    <xdr:to>
      <xdr:col>11</xdr:col>
      <xdr:colOff>358775</xdr:colOff>
      <xdr:row>37</xdr:row>
      <xdr:rowOff>35052</xdr:rowOff>
    </xdr:to>
    <xdr:sp macro="" textlink="">
      <xdr:nvSpPr>
        <xdr:cNvPr id="315" name="円/楕円 314"/>
        <xdr:cNvSpPr/>
      </xdr:nvSpPr>
      <xdr:spPr>
        <a:xfrm>
          <a:off x="7810500" y="62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26179</xdr:rowOff>
    </xdr:from>
    <xdr:ext cx="469744" cy="259045"/>
    <xdr:sp macro="" textlink="">
      <xdr:nvSpPr>
        <xdr:cNvPr id="316" name="テキスト ボックス 315"/>
        <xdr:cNvSpPr txBox="1"/>
      </xdr:nvSpPr>
      <xdr:spPr>
        <a:xfrm>
          <a:off x="7626427" y="636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134810</xdr:rowOff>
    </xdr:from>
    <xdr:to>
      <xdr:col>10</xdr:col>
      <xdr:colOff>155575</xdr:colOff>
      <xdr:row>38</xdr:row>
      <xdr:rowOff>64960</xdr:rowOff>
    </xdr:to>
    <xdr:sp macro="" textlink="">
      <xdr:nvSpPr>
        <xdr:cNvPr id="317" name="円/楕円 316"/>
        <xdr:cNvSpPr/>
      </xdr:nvSpPr>
      <xdr:spPr>
        <a:xfrm>
          <a:off x="6921500" y="647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56087</xdr:rowOff>
    </xdr:from>
    <xdr:ext cx="469744" cy="259045"/>
    <xdr:sp macro="" textlink="">
      <xdr:nvSpPr>
        <xdr:cNvPr id="318" name="テキスト ボックス 317"/>
        <xdr:cNvSpPr txBox="1"/>
      </xdr:nvSpPr>
      <xdr:spPr>
        <a:xfrm>
          <a:off x="6737427" y="657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169283</xdr:rowOff>
    </xdr:from>
    <xdr:to>
      <xdr:col>15</xdr:col>
      <xdr:colOff>180975</xdr:colOff>
      <xdr:row>57</xdr:row>
      <xdr:rowOff>29494</xdr:rowOff>
    </xdr:to>
    <xdr:cxnSp macro="">
      <xdr:nvCxnSpPr>
        <xdr:cNvPr id="345" name="直線コネクタ 344"/>
        <xdr:cNvCxnSpPr/>
      </xdr:nvCxnSpPr>
      <xdr:spPr>
        <a:xfrm flipV="1">
          <a:off x="9639300" y="9770483"/>
          <a:ext cx="838200" cy="3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14120</xdr:rowOff>
    </xdr:from>
    <xdr:ext cx="534377" cy="259045"/>
    <xdr:sp macro="" textlink="">
      <xdr:nvSpPr>
        <xdr:cNvPr id="346" name="農林水産業費平均値テキスト"/>
        <xdr:cNvSpPr txBox="1"/>
      </xdr:nvSpPr>
      <xdr:spPr>
        <a:xfrm>
          <a:off x="10528300" y="97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6019</xdr:rowOff>
    </xdr:from>
    <xdr:to>
      <xdr:col>14</xdr:col>
      <xdr:colOff>28575</xdr:colOff>
      <xdr:row>57</xdr:row>
      <xdr:rowOff>29494</xdr:rowOff>
    </xdr:to>
    <xdr:cxnSp macro="">
      <xdr:nvCxnSpPr>
        <xdr:cNvPr id="348" name="直線コネクタ 347"/>
        <xdr:cNvCxnSpPr/>
      </xdr:nvCxnSpPr>
      <xdr:spPr>
        <a:xfrm>
          <a:off x="8750300" y="9778669"/>
          <a:ext cx="889000" cy="2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150844</xdr:rowOff>
    </xdr:from>
    <xdr:ext cx="534377" cy="259045"/>
    <xdr:sp macro="" textlink="">
      <xdr:nvSpPr>
        <xdr:cNvPr id="350" name="テキスト ボックス 349"/>
        <xdr:cNvSpPr txBox="1"/>
      </xdr:nvSpPr>
      <xdr:spPr>
        <a:xfrm>
          <a:off x="9372111" y="99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122034</xdr:rowOff>
    </xdr:from>
    <xdr:to>
      <xdr:col>12</xdr:col>
      <xdr:colOff>511175</xdr:colOff>
      <xdr:row>57</xdr:row>
      <xdr:rowOff>6019</xdr:rowOff>
    </xdr:to>
    <xdr:cxnSp macro="">
      <xdr:nvCxnSpPr>
        <xdr:cNvPr id="351" name="直線コネクタ 350"/>
        <xdr:cNvCxnSpPr/>
      </xdr:nvCxnSpPr>
      <xdr:spPr>
        <a:xfrm>
          <a:off x="7861300" y="9723234"/>
          <a:ext cx="889000" cy="5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2" name="フローチャート : 判断 351"/>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146496</xdr:rowOff>
    </xdr:from>
    <xdr:ext cx="534377" cy="259045"/>
    <xdr:sp macro="" textlink="">
      <xdr:nvSpPr>
        <xdr:cNvPr id="353" name="テキスト ボックス 352"/>
        <xdr:cNvSpPr txBox="1"/>
      </xdr:nvSpPr>
      <xdr:spPr>
        <a:xfrm>
          <a:off x="8483111" y="991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122034</xdr:rowOff>
    </xdr:from>
    <xdr:to>
      <xdr:col>11</xdr:col>
      <xdr:colOff>307975</xdr:colOff>
      <xdr:row>57</xdr:row>
      <xdr:rowOff>14567</xdr:rowOff>
    </xdr:to>
    <xdr:cxnSp macro="">
      <xdr:nvCxnSpPr>
        <xdr:cNvPr id="354" name="直線コネクタ 353"/>
        <xdr:cNvCxnSpPr/>
      </xdr:nvCxnSpPr>
      <xdr:spPr>
        <a:xfrm flipV="1">
          <a:off x="6972300" y="9723234"/>
          <a:ext cx="889000" cy="6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5" name="フローチャート : 判断 354"/>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154291</xdr:rowOff>
    </xdr:from>
    <xdr:ext cx="534377" cy="259045"/>
    <xdr:sp macro="" textlink="">
      <xdr:nvSpPr>
        <xdr:cNvPr id="356" name="テキスト ボックス 355"/>
        <xdr:cNvSpPr txBox="1"/>
      </xdr:nvSpPr>
      <xdr:spPr>
        <a:xfrm>
          <a:off x="7594111" y="99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7" name="フローチャート : 判断 356"/>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160984</xdr:rowOff>
    </xdr:from>
    <xdr:ext cx="534377" cy="259045"/>
    <xdr:sp macro="" textlink="">
      <xdr:nvSpPr>
        <xdr:cNvPr id="358" name="テキスト ボックス 357"/>
        <xdr:cNvSpPr txBox="1"/>
      </xdr:nvSpPr>
      <xdr:spPr>
        <a:xfrm>
          <a:off x="6705111" y="99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118483</xdr:rowOff>
    </xdr:from>
    <xdr:to>
      <xdr:col>15</xdr:col>
      <xdr:colOff>231775</xdr:colOff>
      <xdr:row>57</xdr:row>
      <xdr:rowOff>48633</xdr:rowOff>
    </xdr:to>
    <xdr:sp macro="" textlink="">
      <xdr:nvSpPr>
        <xdr:cNvPr id="364" name="円/楕円 363"/>
        <xdr:cNvSpPr/>
      </xdr:nvSpPr>
      <xdr:spPr>
        <a:xfrm>
          <a:off x="10426700" y="971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141360</xdr:rowOff>
    </xdr:from>
    <xdr:ext cx="599010" cy="259045"/>
    <xdr:sp macro="" textlink="">
      <xdr:nvSpPr>
        <xdr:cNvPr id="365" name="農林水産業費該当値テキスト"/>
        <xdr:cNvSpPr txBox="1"/>
      </xdr:nvSpPr>
      <xdr:spPr>
        <a:xfrm>
          <a:off x="10528300" y="957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137,059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150144</xdr:rowOff>
    </xdr:from>
    <xdr:to>
      <xdr:col>14</xdr:col>
      <xdr:colOff>79375</xdr:colOff>
      <xdr:row>57</xdr:row>
      <xdr:rowOff>80294</xdr:rowOff>
    </xdr:to>
    <xdr:sp macro="" textlink="">
      <xdr:nvSpPr>
        <xdr:cNvPr id="366" name="円/楕円 365"/>
        <xdr:cNvSpPr/>
      </xdr:nvSpPr>
      <xdr:spPr>
        <a:xfrm>
          <a:off x="9588500" y="975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96821</xdr:rowOff>
    </xdr:from>
    <xdr:ext cx="599010" cy="259045"/>
    <xdr:sp macro="" textlink="">
      <xdr:nvSpPr>
        <xdr:cNvPr id="367" name="テキスト ボックス 366"/>
        <xdr:cNvSpPr txBox="1"/>
      </xdr:nvSpPr>
      <xdr:spPr>
        <a:xfrm>
          <a:off x="9339794" y="952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123,209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126669</xdr:rowOff>
    </xdr:from>
    <xdr:to>
      <xdr:col>12</xdr:col>
      <xdr:colOff>561975</xdr:colOff>
      <xdr:row>57</xdr:row>
      <xdr:rowOff>56819</xdr:rowOff>
    </xdr:to>
    <xdr:sp macro="" textlink="">
      <xdr:nvSpPr>
        <xdr:cNvPr id="368" name="円/楕円 367"/>
        <xdr:cNvSpPr/>
      </xdr:nvSpPr>
      <xdr:spPr>
        <a:xfrm>
          <a:off x="8699500" y="972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73346</xdr:rowOff>
    </xdr:from>
    <xdr:ext cx="599010" cy="259045"/>
    <xdr:sp macro="" textlink="">
      <xdr:nvSpPr>
        <xdr:cNvPr id="369" name="テキスト ボックス 368"/>
        <xdr:cNvSpPr txBox="1"/>
      </xdr:nvSpPr>
      <xdr:spPr>
        <a:xfrm>
          <a:off x="8450794" y="9503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133,478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71234</xdr:rowOff>
    </xdr:from>
    <xdr:to>
      <xdr:col>11</xdr:col>
      <xdr:colOff>358775</xdr:colOff>
      <xdr:row>57</xdr:row>
      <xdr:rowOff>1384</xdr:rowOff>
    </xdr:to>
    <xdr:sp macro="" textlink="">
      <xdr:nvSpPr>
        <xdr:cNvPr id="370" name="円/楕円 369"/>
        <xdr:cNvSpPr/>
      </xdr:nvSpPr>
      <xdr:spPr>
        <a:xfrm>
          <a:off x="7810500" y="967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17911</xdr:rowOff>
    </xdr:from>
    <xdr:ext cx="599010" cy="259045"/>
    <xdr:sp macro="" textlink="">
      <xdr:nvSpPr>
        <xdr:cNvPr id="371" name="テキスト ボックス 370"/>
        <xdr:cNvSpPr txBox="1"/>
      </xdr:nvSpPr>
      <xdr:spPr>
        <a:xfrm>
          <a:off x="7561794" y="9447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157,728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135217</xdr:rowOff>
    </xdr:from>
    <xdr:to>
      <xdr:col>10</xdr:col>
      <xdr:colOff>155575</xdr:colOff>
      <xdr:row>57</xdr:row>
      <xdr:rowOff>65367</xdr:rowOff>
    </xdr:to>
    <xdr:sp macro="" textlink="">
      <xdr:nvSpPr>
        <xdr:cNvPr id="372" name="円/楕円 371"/>
        <xdr:cNvSpPr/>
      </xdr:nvSpPr>
      <xdr:spPr>
        <a:xfrm>
          <a:off x="6921500" y="973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81894</xdr:rowOff>
    </xdr:from>
    <xdr:ext cx="599010" cy="259045"/>
    <xdr:sp macro="" textlink="">
      <xdr:nvSpPr>
        <xdr:cNvPr id="373" name="テキスト ボックス 372"/>
        <xdr:cNvSpPr txBox="1"/>
      </xdr:nvSpPr>
      <xdr:spPr>
        <a:xfrm>
          <a:off x="6672794" y="951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66421</xdr:rowOff>
    </xdr:from>
    <xdr:to>
      <xdr:col>15</xdr:col>
      <xdr:colOff>180975</xdr:colOff>
      <xdr:row>76</xdr:row>
      <xdr:rowOff>119227</xdr:rowOff>
    </xdr:to>
    <xdr:cxnSp macro="">
      <xdr:nvCxnSpPr>
        <xdr:cNvPr id="400" name="直線コネクタ 399"/>
        <xdr:cNvCxnSpPr/>
      </xdr:nvCxnSpPr>
      <xdr:spPr>
        <a:xfrm flipV="1">
          <a:off x="9639300" y="13096621"/>
          <a:ext cx="838200" cy="5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152285</xdr:rowOff>
    </xdr:from>
    <xdr:ext cx="534377" cy="259045"/>
    <xdr:sp macro="" textlink="">
      <xdr:nvSpPr>
        <xdr:cNvPr id="401" name="商工費平均値テキスト"/>
        <xdr:cNvSpPr txBox="1"/>
      </xdr:nvSpPr>
      <xdr:spPr>
        <a:xfrm>
          <a:off x="10528300" y="13182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119227</xdr:rowOff>
    </xdr:from>
    <xdr:to>
      <xdr:col>14</xdr:col>
      <xdr:colOff>28575</xdr:colOff>
      <xdr:row>76</xdr:row>
      <xdr:rowOff>149292</xdr:rowOff>
    </xdr:to>
    <xdr:cxnSp macro="">
      <xdr:nvCxnSpPr>
        <xdr:cNvPr id="403" name="直線コネクタ 402"/>
        <xdr:cNvCxnSpPr/>
      </xdr:nvCxnSpPr>
      <xdr:spPr>
        <a:xfrm flipV="1">
          <a:off x="8750300" y="13149427"/>
          <a:ext cx="889000" cy="3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105475</xdr:rowOff>
    </xdr:from>
    <xdr:ext cx="534377" cy="259045"/>
    <xdr:sp macro="" textlink="">
      <xdr:nvSpPr>
        <xdr:cNvPr id="405" name="テキスト ボックス 404"/>
        <xdr:cNvSpPr txBox="1"/>
      </xdr:nvSpPr>
      <xdr:spPr>
        <a:xfrm>
          <a:off x="9372111" y="1330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149292</xdr:rowOff>
    </xdr:from>
    <xdr:to>
      <xdr:col>12</xdr:col>
      <xdr:colOff>511175</xdr:colOff>
      <xdr:row>76</xdr:row>
      <xdr:rowOff>155163</xdr:rowOff>
    </xdr:to>
    <xdr:cxnSp macro="">
      <xdr:nvCxnSpPr>
        <xdr:cNvPr id="406" name="直線コネクタ 405"/>
        <xdr:cNvCxnSpPr/>
      </xdr:nvCxnSpPr>
      <xdr:spPr>
        <a:xfrm flipV="1">
          <a:off x="7861300" y="13179492"/>
          <a:ext cx="889000" cy="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7" name="フローチャート : 判断 406"/>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118322</xdr:rowOff>
    </xdr:from>
    <xdr:ext cx="534377" cy="259045"/>
    <xdr:sp macro="" textlink="">
      <xdr:nvSpPr>
        <xdr:cNvPr id="408" name="テキスト ボックス 407"/>
        <xdr:cNvSpPr txBox="1"/>
      </xdr:nvSpPr>
      <xdr:spPr>
        <a:xfrm>
          <a:off x="8483111" y="1331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155163</xdr:rowOff>
    </xdr:from>
    <xdr:to>
      <xdr:col>11</xdr:col>
      <xdr:colOff>307975</xdr:colOff>
      <xdr:row>76</xdr:row>
      <xdr:rowOff>156452</xdr:rowOff>
    </xdr:to>
    <xdr:cxnSp macro="">
      <xdr:nvCxnSpPr>
        <xdr:cNvPr id="409" name="直線コネクタ 408"/>
        <xdr:cNvCxnSpPr/>
      </xdr:nvCxnSpPr>
      <xdr:spPr>
        <a:xfrm flipV="1">
          <a:off x="6972300" y="13185363"/>
          <a:ext cx="889000" cy="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0" name="フローチャート : 判断 409"/>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159763</xdr:rowOff>
    </xdr:from>
    <xdr:ext cx="534377" cy="259045"/>
    <xdr:sp macro="" textlink="">
      <xdr:nvSpPr>
        <xdr:cNvPr id="411" name="テキスト ボックス 410"/>
        <xdr:cNvSpPr txBox="1"/>
      </xdr:nvSpPr>
      <xdr:spPr>
        <a:xfrm>
          <a:off x="7594111" y="1336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2" name="フローチャート : 判断 411"/>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171083</xdr:rowOff>
    </xdr:from>
    <xdr:ext cx="534377" cy="259045"/>
    <xdr:sp macro="" textlink="">
      <xdr:nvSpPr>
        <xdr:cNvPr id="413" name="テキスト ボックス 412"/>
        <xdr:cNvSpPr txBox="1"/>
      </xdr:nvSpPr>
      <xdr:spPr>
        <a:xfrm>
          <a:off x="6705111" y="1337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15621</xdr:rowOff>
    </xdr:from>
    <xdr:to>
      <xdr:col>15</xdr:col>
      <xdr:colOff>231775</xdr:colOff>
      <xdr:row>76</xdr:row>
      <xdr:rowOff>117221</xdr:rowOff>
    </xdr:to>
    <xdr:sp macro="" textlink="">
      <xdr:nvSpPr>
        <xdr:cNvPr id="419" name="円/楕円 418"/>
        <xdr:cNvSpPr/>
      </xdr:nvSpPr>
      <xdr:spPr>
        <a:xfrm>
          <a:off x="10426700" y="1304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38497</xdr:rowOff>
    </xdr:from>
    <xdr:ext cx="534377" cy="259045"/>
    <xdr:sp macro="" textlink="">
      <xdr:nvSpPr>
        <xdr:cNvPr id="420" name="商工費該当値テキスト"/>
        <xdr:cNvSpPr txBox="1"/>
      </xdr:nvSpPr>
      <xdr:spPr>
        <a:xfrm>
          <a:off x="10528300" y="1289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45,514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68427</xdr:rowOff>
    </xdr:from>
    <xdr:to>
      <xdr:col>14</xdr:col>
      <xdr:colOff>79375</xdr:colOff>
      <xdr:row>76</xdr:row>
      <xdr:rowOff>170027</xdr:rowOff>
    </xdr:to>
    <xdr:sp macro="" textlink="">
      <xdr:nvSpPr>
        <xdr:cNvPr id="421" name="円/楕円 420"/>
        <xdr:cNvSpPr/>
      </xdr:nvSpPr>
      <xdr:spPr>
        <a:xfrm>
          <a:off x="9588500" y="1309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15104</xdr:rowOff>
    </xdr:from>
    <xdr:ext cx="534377" cy="259045"/>
    <xdr:sp macro="" textlink="">
      <xdr:nvSpPr>
        <xdr:cNvPr id="422" name="テキスト ボックス 421"/>
        <xdr:cNvSpPr txBox="1"/>
      </xdr:nvSpPr>
      <xdr:spPr>
        <a:xfrm>
          <a:off x="9372111" y="1287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39,739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98492</xdr:rowOff>
    </xdr:from>
    <xdr:to>
      <xdr:col>12</xdr:col>
      <xdr:colOff>561975</xdr:colOff>
      <xdr:row>77</xdr:row>
      <xdr:rowOff>28642</xdr:rowOff>
    </xdr:to>
    <xdr:sp macro="" textlink="">
      <xdr:nvSpPr>
        <xdr:cNvPr id="423" name="円/楕円 422"/>
        <xdr:cNvSpPr/>
      </xdr:nvSpPr>
      <xdr:spPr>
        <a:xfrm>
          <a:off x="8699500" y="1312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45169</xdr:rowOff>
    </xdr:from>
    <xdr:ext cx="534377" cy="259045"/>
    <xdr:sp macro="" textlink="">
      <xdr:nvSpPr>
        <xdr:cNvPr id="424" name="テキスト ボックス 423"/>
        <xdr:cNvSpPr txBox="1"/>
      </xdr:nvSpPr>
      <xdr:spPr>
        <a:xfrm>
          <a:off x="8483111" y="1290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36,451</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104363</xdr:rowOff>
    </xdr:from>
    <xdr:to>
      <xdr:col>11</xdr:col>
      <xdr:colOff>358775</xdr:colOff>
      <xdr:row>77</xdr:row>
      <xdr:rowOff>34513</xdr:rowOff>
    </xdr:to>
    <xdr:sp macro="" textlink="">
      <xdr:nvSpPr>
        <xdr:cNvPr id="425" name="円/楕円 424"/>
        <xdr:cNvSpPr/>
      </xdr:nvSpPr>
      <xdr:spPr>
        <a:xfrm>
          <a:off x="7810500" y="131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51040</xdr:rowOff>
    </xdr:from>
    <xdr:ext cx="534377" cy="259045"/>
    <xdr:sp macro="" textlink="">
      <xdr:nvSpPr>
        <xdr:cNvPr id="426" name="テキスト ボックス 425"/>
        <xdr:cNvSpPr txBox="1"/>
      </xdr:nvSpPr>
      <xdr:spPr>
        <a:xfrm>
          <a:off x="7594111" y="1290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35,809</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105652</xdr:rowOff>
    </xdr:from>
    <xdr:to>
      <xdr:col>10</xdr:col>
      <xdr:colOff>155575</xdr:colOff>
      <xdr:row>77</xdr:row>
      <xdr:rowOff>35802</xdr:rowOff>
    </xdr:to>
    <xdr:sp macro="" textlink="">
      <xdr:nvSpPr>
        <xdr:cNvPr id="427" name="円/楕円 426"/>
        <xdr:cNvSpPr/>
      </xdr:nvSpPr>
      <xdr:spPr>
        <a:xfrm>
          <a:off x="6921500" y="131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52329</xdr:rowOff>
    </xdr:from>
    <xdr:ext cx="534377" cy="259045"/>
    <xdr:sp macro="" textlink="">
      <xdr:nvSpPr>
        <xdr:cNvPr id="428" name="テキスト ボックス 427"/>
        <xdr:cNvSpPr txBox="1"/>
      </xdr:nvSpPr>
      <xdr:spPr>
        <a:xfrm>
          <a:off x="6705111" y="1291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128374</xdr:rowOff>
    </xdr:from>
    <xdr:to>
      <xdr:col>15</xdr:col>
      <xdr:colOff>180975</xdr:colOff>
      <xdr:row>93</xdr:row>
      <xdr:rowOff>27085</xdr:rowOff>
    </xdr:to>
    <xdr:cxnSp macro="">
      <xdr:nvCxnSpPr>
        <xdr:cNvPr id="453" name="直線コネクタ 452"/>
        <xdr:cNvCxnSpPr/>
      </xdr:nvCxnSpPr>
      <xdr:spPr>
        <a:xfrm flipV="1">
          <a:off x="9639300" y="15730324"/>
          <a:ext cx="838200" cy="24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112670</xdr:rowOff>
    </xdr:from>
    <xdr:ext cx="534377" cy="259045"/>
    <xdr:sp macro="" textlink="">
      <xdr:nvSpPr>
        <xdr:cNvPr id="454" name="土木費平均値テキスト"/>
        <xdr:cNvSpPr txBox="1"/>
      </xdr:nvSpPr>
      <xdr:spPr>
        <a:xfrm>
          <a:off x="10528300" y="16228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99780</xdr:rowOff>
    </xdr:from>
    <xdr:to>
      <xdr:col>14</xdr:col>
      <xdr:colOff>28575</xdr:colOff>
      <xdr:row>93</xdr:row>
      <xdr:rowOff>27085</xdr:rowOff>
    </xdr:to>
    <xdr:cxnSp macro="">
      <xdr:nvCxnSpPr>
        <xdr:cNvPr id="456" name="直線コネクタ 455"/>
        <xdr:cNvCxnSpPr/>
      </xdr:nvCxnSpPr>
      <xdr:spPr>
        <a:xfrm>
          <a:off x="8750300" y="15873180"/>
          <a:ext cx="889000" cy="9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72865</xdr:rowOff>
    </xdr:from>
    <xdr:ext cx="534377" cy="259045"/>
    <xdr:sp macro="" textlink="">
      <xdr:nvSpPr>
        <xdr:cNvPr id="458" name="テキスト ボックス 457"/>
        <xdr:cNvSpPr txBox="1"/>
      </xdr:nvSpPr>
      <xdr:spPr>
        <a:xfrm>
          <a:off x="9372111" y="163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92</xdr:row>
      <xdr:rowOff>4088</xdr:rowOff>
    </xdr:from>
    <xdr:to>
      <xdr:col>12</xdr:col>
      <xdr:colOff>511175</xdr:colOff>
      <xdr:row>92</xdr:row>
      <xdr:rowOff>99780</xdr:rowOff>
    </xdr:to>
    <xdr:cxnSp macro="">
      <xdr:nvCxnSpPr>
        <xdr:cNvPr id="459" name="直線コネクタ 458"/>
        <xdr:cNvCxnSpPr/>
      </xdr:nvCxnSpPr>
      <xdr:spPr>
        <a:xfrm>
          <a:off x="7861300" y="15777488"/>
          <a:ext cx="889000" cy="9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0" name="フローチャート : 判断 459"/>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40769</xdr:rowOff>
    </xdr:from>
    <xdr:ext cx="534377" cy="259045"/>
    <xdr:sp macro="" textlink="">
      <xdr:nvSpPr>
        <xdr:cNvPr id="461" name="テキスト ボックス 460"/>
        <xdr:cNvSpPr txBox="1"/>
      </xdr:nvSpPr>
      <xdr:spPr>
        <a:xfrm>
          <a:off x="8483111" y="1632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92</xdr:row>
      <xdr:rowOff>4088</xdr:rowOff>
    </xdr:from>
    <xdr:to>
      <xdr:col>11</xdr:col>
      <xdr:colOff>307975</xdr:colOff>
      <xdr:row>93</xdr:row>
      <xdr:rowOff>42087</xdr:rowOff>
    </xdr:to>
    <xdr:cxnSp macro="">
      <xdr:nvCxnSpPr>
        <xdr:cNvPr id="462" name="直線コネクタ 461"/>
        <xdr:cNvCxnSpPr/>
      </xdr:nvCxnSpPr>
      <xdr:spPr>
        <a:xfrm flipV="1">
          <a:off x="6972300" y="15777488"/>
          <a:ext cx="889000" cy="20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3" name="フローチャート : 判断 462"/>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51610</xdr:rowOff>
    </xdr:from>
    <xdr:ext cx="534377" cy="259045"/>
    <xdr:sp macro="" textlink="">
      <xdr:nvSpPr>
        <xdr:cNvPr id="464" name="テキスト ボックス 463"/>
        <xdr:cNvSpPr txBox="1"/>
      </xdr:nvSpPr>
      <xdr:spPr>
        <a:xfrm>
          <a:off x="7594111" y="163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5" name="フローチャート : 判断 464"/>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119254</xdr:rowOff>
    </xdr:from>
    <xdr:ext cx="534377" cy="259045"/>
    <xdr:sp macro="" textlink="">
      <xdr:nvSpPr>
        <xdr:cNvPr id="466" name="テキスト ボックス 465"/>
        <xdr:cNvSpPr txBox="1"/>
      </xdr:nvSpPr>
      <xdr:spPr>
        <a:xfrm>
          <a:off x="6705111" y="1640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91</xdr:row>
      <xdr:rowOff>77574</xdr:rowOff>
    </xdr:from>
    <xdr:to>
      <xdr:col>15</xdr:col>
      <xdr:colOff>231775</xdr:colOff>
      <xdr:row>92</xdr:row>
      <xdr:rowOff>7724</xdr:rowOff>
    </xdr:to>
    <xdr:sp macro="" textlink="">
      <xdr:nvSpPr>
        <xdr:cNvPr id="472" name="円/楕円 471"/>
        <xdr:cNvSpPr/>
      </xdr:nvSpPr>
      <xdr:spPr>
        <a:xfrm>
          <a:off x="10426700" y="1567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100451</xdr:rowOff>
    </xdr:from>
    <xdr:ext cx="599010" cy="259045"/>
    <xdr:sp macro="" textlink="">
      <xdr:nvSpPr>
        <xdr:cNvPr id="473" name="土木費該当値テキスト"/>
        <xdr:cNvSpPr txBox="1"/>
      </xdr:nvSpPr>
      <xdr:spPr>
        <a:xfrm>
          <a:off x="10528300" y="15530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191,982</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147735</xdr:rowOff>
    </xdr:from>
    <xdr:to>
      <xdr:col>14</xdr:col>
      <xdr:colOff>79375</xdr:colOff>
      <xdr:row>93</xdr:row>
      <xdr:rowOff>77885</xdr:rowOff>
    </xdr:to>
    <xdr:sp macro="" textlink="">
      <xdr:nvSpPr>
        <xdr:cNvPr id="474" name="円/楕円 473"/>
        <xdr:cNvSpPr/>
      </xdr:nvSpPr>
      <xdr:spPr>
        <a:xfrm>
          <a:off x="9588500" y="1592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91</xdr:row>
      <xdr:rowOff>94412</xdr:rowOff>
    </xdr:from>
    <xdr:ext cx="599010" cy="259045"/>
    <xdr:sp macro="" textlink="">
      <xdr:nvSpPr>
        <xdr:cNvPr id="475" name="テキスト ボックス 474"/>
        <xdr:cNvSpPr txBox="1"/>
      </xdr:nvSpPr>
      <xdr:spPr>
        <a:xfrm>
          <a:off x="9339794" y="1569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149,705</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48980</xdr:rowOff>
    </xdr:from>
    <xdr:to>
      <xdr:col>12</xdr:col>
      <xdr:colOff>561975</xdr:colOff>
      <xdr:row>92</xdr:row>
      <xdr:rowOff>150580</xdr:rowOff>
    </xdr:to>
    <xdr:sp macro="" textlink="">
      <xdr:nvSpPr>
        <xdr:cNvPr id="476" name="円/楕円 475"/>
        <xdr:cNvSpPr/>
      </xdr:nvSpPr>
      <xdr:spPr>
        <a:xfrm>
          <a:off x="8699500" y="1582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90</xdr:row>
      <xdr:rowOff>167107</xdr:rowOff>
    </xdr:from>
    <xdr:ext cx="599010" cy="259045"/>
    <xdr:sp macro="" textlink="">
      <xdr:nvSpPr>
        <xdr:cNvPr id="477" name="テキスト ボックス 476"/>
        <xdr:cNvSpPr txBox="1"/>
      </xdr:nvSpPr>
      <xdr:spPr>
        <a:xfrm>
          <a:off x="8450794" y="1559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166,985</a:t>
          </a:r>
          <a:endParaRPr kumimoji="1" lang="ja-JP" altLang="en-US" sz="1000" b="1">
            <a:solidFill>
              <a:srgbClr val="FF0000"/>
            </a:solidFill>
            <a:latin typeface="ＭＳ Ｐゴシック"/>
          </a:endParaRPr>
        </a:p>
      </xdr:txBody>
    </xdr:sp>
    <xdr:clientData/>
  </xdr:oneCellAnchor>
  <xdr:twoCellAnchor>
    <xdr:from>
      <xdr:col>11</xdr:col>
      <xdr:colOff>257175</xdr:colOff>
      <xdr:row>91</xdr:row>
      <xdr:rowOff>124738</xdr:rowOff>
    </xdr:from>
    <xdr:to>
      <xdr:col>11</xdr:col>
      <xdr:colOff>358775</xdr:colOff>
      <xdr:row>92</xdr:row>
      <xdr:rowOff>54888</xdr:rowOff>
    </xdr:to>
    <xdr:sp macro="" textlink="">
      <xdr:nvSpPr>
        <xdr:cNvPr id="478" name="円/楕円 477"/>
        <xdr:cNvSpPr/>
      </xdr:nvSpPr>
      <xdr:spPr>
        <a:xfrm>
          <a:off x="7810500" y="1572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90</xdr:row>
      <xdr:rowOff>71415</xdr:rowOff>
    </xdr:from>
    <xdr:ext cx="599010" cy="259045"/>
    <xdr:sp macro="" textlink="">
      <xdr:nvSpPr>
        <xdr:cNvPr id="479" name="テキスト ボックス 478"/>
        <xdr:cNvSpPr txBox="1"/>
      </xdr:nvSpPr>
      <xdr:spPr>
        <a:xfrm>
          <a:off x="7561794" y="15501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183,729</a:t>
          </a:r>
          <a:endParaRPr kumimoji="1" lang="ja-JP" altLang="en-US" sz="1000" b="1">
            <a:solidFill>
              <a:srgbClr val="FF0000"/>
            </a:solidFill>
            <a:latin typeface="ＭＳ Ｐゴシック"/>
          </a:endParaRPr>
        </a:p>
      </xdr:txBody>
    </xdr:sp>
    <xdr:clientData/>
  </xdr:oneCellAnchor>
  <xdr:twoCellAnchor>
    <xdr:from>
      <xdr:col>10</xdr:col>
      <xdr:colOff>53975</xdr:colOff>
      <xdr:row>92</xdr:row>
      <xdr:rowOff>162737</xdr:rowOff>
    </xdr:from>
    <xdr:to>
      <xdr:col>10</xdr:col>
      <xdr:colOff>155575</xdr:colOff>
      <xdr:row>93</xdr:row>
      <xdr:rowOff>92887</xdr:rowOff>
    </xdr:to>
    <xdr:sp macro="" textlink="">
      <xdr:nvSpPr>
        <xdr:cNvPr id="480" name="円/楕円 479"/>
        <xdr:cNvSpPr/>
      </xdr:nvSpPr>
      <xdr:spPr>
        <a:xfrm>
          <a:off x="6921500" y="1593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91</xdr:row>
      <xdr:rowOff>109414</xdr:rowOff>
    </xdr:from>
    <xdr:ext cx="599010" cy="259045"/>
    <xdr:sp macro="" textlink="">
      <xdr:nvSpPr>
        <xdr:cNvPr id="481" name="テキスト ボックス 480"/>
        <xdr:cNvSpPr txBox="1"/>
      </xdr:nvSpPr>
      <xdr:spPr>
        <a:xfrm>
          <a:off x="6672794" y="15711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147,080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104620</xdr:rowOff>
    </xdr:from>
    <xdr:to>
      <xdr:col>23</xdr:col>
      <xdr:colOff>517525</xdr:colOff>
      <xdr:row>37</xdr:row>
      <xdr:rowOff>99038</xdr:rowOff>
    </xdr:to>
    <xdr:cxnSp macro="">
      <xdr:nvCxnSpPr>
        <xdr:cNvPr id="514" name="直線コネクタ 513"/>
        <xdr:cNvCxnSpPr/>
      </xdr:nvCxnSpPr>
      <xdr:spPr>
        <a:xfrm>
          <a:off x="15481300" y="6276820"/>
          <a:ext cx="838200" cy="16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40863</xdr:rowOff>
    </xdr:from>
    <xdr:ext cx="534377" cy="259045"/>
    <xdr:sp macro="" textlink="">
      <xdr:nvSpPr>
        <xdr:cNvPr id="515" name="消防費平均値テキスト"/>
        <xdr:cNvSpPr txBox="1"/>
      </xdr:nvSpPr>
      <xdr:spPr>
        <a:xfrm>
          <a:off x="16370300" y="6213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104620</xdr:rowOff>
    </xdr:from>
    <xdr:to>
      <xdr:col>22</xdr:col>
      <xdr:colOff>365125</xdr:colOff>
      <xdr:row>37</xdr:row>
      <xdr:rowOff>18771</xdr:rowOff>
    </xdr:to>
    <xdr:cxnSp macro="">
      <xdr:nvCxnSpPr>
        <xdr:cNvPr id="517" name="直線コネクタ 516"/>
        <xdr:cNvCxnSpPr/>
      </xdr:nvCxnSpPr>
      <xdr:spPr>
        <a:xfrm flipV="1">
          <a:off x="14592300" y="6276820"/>
          <a:ext cx="889000" cy="8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87444</xdr:rowOff>
    </xdr:from>
    <xdr:ext cx="534377" cy="259045"/>
    <xdr:sp macro="" textlink="">
      <xdr:nvSpPr>
        <xdr:cNvPr id="519" name="テキスト ボックス 518"/>
        <xdr:cNvSpPr txBox="1"/>
      </xdr:nvSpPr>
      <xdr:spPr>
        <a:xfrm>
          <a:off x="15214111" y="64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18771</xdr:rowOff>
    </xdr:from>
    <xdr:to>
      <xdr:col>21</xdr:col>
      <xdr:colOff>161925</xdr:colOff>
      <xdr:row>37</xdr:row>
      <xdr:rowOff>92713</xdr:rowOff>
    </xdr:to>
    <xdr:cxnSp macro="">
      <xdr:nvCxnSpPr>
        <xdr:cNvPr id="520" name="直線コネクタ 519"/>
        <xdr:cNvCxnSpPr/>
      </xdr:nvCxnSpPr>
      <xdr:spPr>
        <a:xfrm flipV="1">
          <a:off x="13703300" y="6362421"/>
          <a:ext cx="889000" cy="7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1" name="フローチャート : 判断 520"/>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72470</xdr:rowOff>
    </xdr:from>
    <xdr:ext cx="534377" cy="259045"/>
    <xdr:sp macro="" textlink="">
      <xdr:nvSpPr>
        <xdr:cNvPr id="522" name="テキスト ボックス 521"/>
        <xdr:cNvSpPr txBox="1"/>
      </xdr:nvSpPr>
      <xdr:spPr>
        <a:xfrm>
          <a:off x="14325111" y="64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92713</xdr:rowOff>
    </xdr:from>
    <xdr:to>
      <xdr:col>19</xdr:col>
      <xdr:colOff>644525</xdr:colOff>
      <xdr:row>37</xdr:row>
      <xdr:rowOff>143643</xdr:rowOff>
    </xdr:to>
    <xdr:cxnSp macro="">
      <xdr:nvCxnSpPr>
        <xdr:cNvPr id="523" name="直線コネクタ 522"/>
        <xdr:cNvCxnSpPr/>
      </xdr:nvCxnSpPr>
      <xdr:spPr>
        <a:xfrm flipV="1">
          <a:off x="12814300" y="6436363"/>
          <a:ext cx="889000" cy="5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4" name="フローチャート : 判断 523"/>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162091</xdr:rowOff>
    </xdr:from>
    <xdr:ext cx="534377" cy="259045"/>
    <xdr:sp macro="" textlink="">
      <xdr:nvSpPr>
        <xdr:cNvPr id="525" name="テキスト ボックス 524"/>
        <xdr:cNvSpPr txBox="1"/>
      </xdr:nvSpPr>
      <xdr:spPr>
        <a:xfrm>
          <a:off x="13436111" y="650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6" name="フローチャート : 判断 525"/>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22550</xdr:rowOff>
    </xdr:from>
    <xdr:ext cx="534377" cy="259045"/>
    <xdr:sp macro="" textlink="">
      <xdr:nvSpPr>
        <xdr:cNvPr id="527" name="テキスト ボックス 526"/>
        <xdr:cNvSpPr txBox="1"/>
      </xdr:nvSpPr>
      <xdr:spPr>
        <a:xfrm>
          <a:off x="12547111" y="653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48238</xdr:rowOff>
    </xdr:from>
    <xdr:to>
      <xdr:col>23</xdr:col>
      <xdr:colOff>568325</xdr:colOff>
      <xdr:row>37</xdr:row>
      <xdr:rowOff>149838</xdr:rowOff>
    </xdr:to>
    <xdr:sp macro="" textlink="">
      <xdr:nvSpPr>
        <xdr:cNvPr id="533" name="円/楕円 532"/>
        <xdr:cNvSpPr/>
      </xdr:nvSpPr>
      <xdr:spPr>
        <a:xfrm>
          <a:off x="16268700" y="639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26665</xdr:rowOff>
    </xdr:from>
    <xdr:ext cx="534377" cy="259045"/>
    <xdr:sp macro="" textlink="">
      <xdr:nvSpPr>
        <xdr:cNvPr id="534" name="消防費該当値テキスト"/>
        <xdr:cNvSpPr txBox="1"/>
      </xdr:nvSpPr>
      <xdr:spPr>
        <a:xfrm>
          <a:off x="16370300" y="637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40,269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53820</xdr:rowOff>
    </xdr:from>
    <xdr:to>
      <xdr:col>22</xdr:col>
      <xdr:colOff>415925</xdr:colOff>
      <xdr:row>36</xdr:row>
      <xdr:rowOff>155420</xdr:rowOff>
    </xdr:to>
    <xdr:sp macro="" textlink="">
      <xdr:nvSpPr>
        <xdr:cNvPr id="535" name="円/楕円 534"/>
        <xdr:cNvSpPr/>
      </xdr:nvSpPr>
      <xdr:spPr>
        <a:xfrm>
          <a:off x="15430500" y="622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497</xdr:rowOff>
    </xdr:from>
    <xdr:ext cx="534377" cy="259045"/>
    <xdr:sp macro="" textlink="">
      <xdr:nvSpPr>
        <xdr:cNvPr id="536" name="テキスト ボックス 535"/>
        <xdr:cNvSpPr txBox="1"/>
      </xdr:nvSpPr>
      <xdr:spPr>
        <a:xfrm>
          <a:off x="15214111" y="600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57,683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139421</xdr:rowOff>
    </xdr:from>
    <xdr:to>
      <xdr:col>21</xdr:col>
      <xdr:colOff>212725</xdr:colOff>
      <xdr:row>37</xdr:row>
      <xdr:rowOff>69571</xdr:rowOff>
    </xdr:to>
    <xdr:sp macro="" textlink="">
      <xdr:nvSpPr>
        <xdr:cNvPr id="537" name="円/楕円 536"/>
        <xdr:cNvSpPr/>
      </xdr:nvSpPr>
      <xdr:spPr>
        <a:xfrm>
          <a:off x="14541500" y="631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86098</xdr:rowOff>
    </xdr:from>
    <xdr:ext cx="534377" cy="259045"/>
    <xdr:sp macro="" textlink="">
      <xdr:nvSpPr>
        <xdr:cNvPr id="538" name="テキスト ボックス 537"/>
        <xdr:cNvSpPr txBox="1"/>
      </xdr:nvSpPr>
      <xdr:spPr>
        <a:xfrm>
          <a:off x="14325111" y="608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48,696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41913</xdr:rowOff>
    </xdr:from>
    <xdr:to>
      <xdr:col>20</xdr:col>
      <xdr:colOff>9525</xdr:colOff>
      <xdr:row>37</xdr:row>
      <xdr:rowOff>143513</xdr:rowOff>
    </xdr:to>
    <xdr:sp macro="" textlink="">
      <xdr:nvSpPr>
        <xdr:cNvPr id="539" name="円/楕円 538"/>
        <xdr:cNvSpPr/>
      </xdr:nvSpPr>
      <xdr:spPr>
        <a:xfrm>
          <a:off x="13652500" y="638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160040</xdr:rowOff>
    </xdr:from>
    <xdr:ext cx="534377" cy="259045"/>
    <xdr:sp macro="" textlink="">
      <xdr:nvSpPr>
        <xdr:cNvPr id="540" name="テキスト ボックス 539"/>
        <xdr:cNvSpPr txBox="1"/>
      </xdr:nvSpPr>
      <xdr:spPr>
        <a:xfrm>
          <a:off x="13436111" y="616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40,933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92843</xdr:rowOff>
    </xdr:from>
    <xdr:to>
      <xdr:col>18</xdr:col>
      <xdr:colOff>492125</xdr:colOff>
      <xdr:row>38</xdr:row>
      <xdr:rowOff>22993</xdr:rowOff>
    </xdr:to>
    <xdr:sp macro="" textlink="">
      <xdr:nvSpPr>
        <xdr:cNvPr id="541" name="円/楕円 540"/>
        <xdr:cNvSpPr/>
      </xdr:nvSpPr>
      <xdr:spPr>
        <a:xfrm>
          <a:off x="12763500" y="643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39520</xdr:rowOff>
    </xdr:from>
    <xdr:ext cx="534377" cy="259045"/>
    <xdr:sp macro="" textlink="">
      <xdr:nvSpPr>
        <xdr:cNvPr id="542" name="テキスト ボックス 541"/>
        <xdr:cNvSpPr txBox="1"/>
      </xdr:nvSpPr>
      <xdr:spPr>
        <a:xfrm>
          <a:off x="12547111" y="621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87419</xdr:rowOff>
    </xdr:from>
    <xdr:to>
      <xdr:col>23</xdr:col>
      <xdr:colOff>517525</xdr:colOff>
      <xdr:row>55</xdr:row>
      <xdr:rowOff>98223</xdr:rowOff>
    </xdr:to>
    <xdr:cxnSp macro="">
      <xdr:nvCxnSpPr>
        <xdr:cNvPr id="569" name="直線コネクタ 568"/>
        <xdr:cNvCxnSpPr/>
      </xdr:nvCxnSpPr>
      <xdr:spPr>
        <a:xfrm flipV="1">
          <a:off x="15481300" y="9517169"/>
          <a:ext cx="838200" cy="1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155343</xdr:rowOff>
    </xdr:from>
    <xdr:ext cx="534377" cy="259045"/>
    <xdr:sp macro="" textlink="">
      <xdr:nvSpPr>
        <xdr:cNvPr id="570" name="教育費平均値テキスト"/>
        <xdr:cNvSpPr txBox="1"/>
      </xdr:nvSpPr>
      <xdr:spPr>
        <a:xfrm>
          <a:off x="16370300" y="95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128608</xdr:rowOff>
    </xdr:from>
    <xdr:to>
      <xdr:col>22</xdr:col>
      <xdr:colOff>365125</xdr:colOff>
      <xdr:row>55</xdr:row>
      <xdr:rowOff>98223</xdr:rowOff>
    </xdr:to>
    <xdr:cxnSp macro="">
      <xdr:nvCxnSpPr>
        <xdr:cNvPr id="572" name="直線コネクタ 571"/>
        <xdr:cNvCxnSpPr/>
      </xdr:nvCxnSpPr>
      <xdr:spPr>
        <a:xfrm>
          <a:off x="14592300" y="9215458"/>
          <a:ext cx="889000" cy="31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99779</xdr:rowOff>
    </xdr:from>
    <xdr:ext cx="534377" cy="259045"/>
    <xdr:sp macro="" textlink="">
      <xdr:nvSpPr>
        <xdr:cNvPr id="574" name="テキスト ボックス 573"/>
        <xdr:cNvSpPr txBox="1"/>
      </xdr:nvSpPr>
      <xdr:spPr>
        <a:xfrm>
          <a:off x="15214111" y="970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128608</xdr:rowOff>
    </xdr:from>
    <xdr:to>
      <xdr:col>21</xdr:col>
      <xdr:colOff>161925</xdr:colOff>
      <xdr:row>56</xdr:row>
      <xdr:rowOff>29121</xdr:rowOff>
    </xdr:to>
    <xdr:cxnSp macro="">
      <xdr:nvCxnSpPr>
        <xdr:cNvPr id="575" name="直線コネクタ 574"/>
        <xdr:cNvCxnSpPr/>
      </xdr:nvCxnSpPr>
      <xdr:spPr>
        <a:xfrm flipV="1">
          <a:off x="13703300" y="9215458"/>
          <a:ext cx="889000" cy="41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6" name="フローチャート : 判断 575"/>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97000</xdr:rowOff>
    </xdr:from>
    <xdr:ext cx="534377" cy="259045"/>
    <xdr:sp macro="" textlink="">
      <xdr:nvSpPr>
        <xdr:cNvPr id="577" name="テキスト ボックス 576"/>
        <xdr:cNvSpPr txBox="1"/>
      </xdr:nvSpPr>
      <xdr:spPr>
        <a:xfrm>
          <a:off x="14325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2060</xdr:rowOff>
    </xdr:from>
    <xdr:to>
      <xdr:col>19</xdr:col>
      <xdr:colOff>644525</xdr:colOff>
      <xdr:row>56</xdr:row>
      <xdr:rowOff>29121</xdr:rowOff>
    </xdr:to>
    <xdr:cxnSp macro="">
      <xdr:nvCxnSpPr>
        <xdr:cNvPr id="578" name="直線コネクタ 577"/>
        <xdr:cNvCxnSpPr/>
      </xdr:nvCxnSpPr>
      <xdr:spPr>
        <a:xfrm>
          <a:off x="12814300" y="9088910"/>
          <a:ext cx="889000" cy="54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79" name="フローチャート : 判断 578"/>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80695</xdr:rowOff>
    </xdr:from>
    <xdr:ext cx="534377" cy="259045"/>
    <xdr:sp macro="" textlink="">
      <xdr:nvSpPr>
        <xdr:cNvPr id="580" name="テキスト ボックス 579"/>
        <xdr:cNvSpPr txBox="1"/>
      </xdr:nvSpPr>
      <xdr:spPr>
        <a:xfrm>
          <a:off x="13436111" y="96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1" name="フローチャート : 判断 580"/>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120093</xdr:rowOff>
    </xdr:from>
    <xdr:ext cx="534377" cy="259045"/>
    <xdr:sp macro="" textlink="">
      <xdr:nvSpPr>
        <xdr:cNvPr id="582" name="テキスト ボックス 581"/>
        <xdr:cNvSpPr txBox="1"/>
      </xdr:nvSpPr>
      <xdr:spPr>
        <a:xfrm>
          <a:off x="12547111" y="972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36619</xdr:rowOff>
    </xdr:from>
    <xdr:to>
      <xdr:col>23</xdr:col>
      <xdr:colOff>568325</xdr:colOff>
      <xdr:row>55</xdr:row>
      <xdr:rowOff>138219</xdr:rowOff>
    </xdr:to>
    <xdr:sp macro="" textlink="">
      <xdr:nvSpPr>
        <xdr:cNvPr id="588" name="円/楕円 587"/>
        <xdr:cNvSpPr/>
      </xdr:nvSpPr>
      <xdr:spPr>
        <a:xfrm>
          <a:off x="16268700" y="946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59496</xdr:rowOff>
    </xdr:from>
    <xdr:ext cx="599010" cy="259045"/>
    <xdr:sp macro="" textlink="">
      <xdr:nvSpPr>
        <xdr:cNvPr id="589" name="教育費該当値テキスト"/>
        <xdr:cNvSpPr txBox="1"/>
      </xdr:nvSpPr>
      <xdr:spPr>
        <a:xfrm>
          <a:off x="16370300" y="931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123,935</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47423</xdr:rowOff>
    </xdr:from>
    <xdr:to>
      <xdr:col>22</xdr:col>
      <xdr:colOff>415925</xdr:colOff>
      <xdr:row>55</xdr:row>
      <xdr:rowOff>149023</xdr:rowOff>
    </xdr:to>
    <xdr:sp macro="" textlink="">
      <xdr:nvSpPr>
        <xdr:cNvPr id="590" name="円/楕円 589"/>
        <xdr:cNvSpPr/>
      </xdr:nvSpPr>
      <xdr:spPr>
        <a:xfrm>
          <a:off x="15430500" y="947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53</xdr:row>
      <xdr:rowOff>165550</xdr:rowOff>
    </xdr:from>
    <xdr:ext cx="599010" cy="259045"/>
    <xdr:sp macro="" textlink="">
      <xdr:nvSpPr>
        <xdr:cNvPr id="591" name="テキスト ボックス 590"/>
        <xdr:cNvSpPr txBox="1"/>
      </xdr:nvSpPr>
      <xdr:spPr>
        <a:xfrm>
          <a:off x="15181794" y="925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121,572</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77808</xdr:rowOff>
    </xdr:from>
    <xdr:to>
      <xdr:col>21</xdr:col>
      <xdr:colOff>212725</xdr:colOff>
      <xdr:row>54</xdr:row>
      <xdr:rowOff>7958</xdr:rowOff>
    </xdr:to>
    <xdr:sp macro="" textlink="">
      <xdr:nvSpPr>
        <xdr:cNvPr id="592" name="円/楕円 591"/>
        <xdr:cNvSpPr/>
      </xdr:nvSpPr>
      <xdr:spPr>
        <a:xfrm>
          <a:off x="14541500" y="916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52</xdr:row>
      <xdr:rowOff>24485</xdr:rowOff>
    </xdr:from>
    <xdr:ext cx="599010" cy="259045"/>
    <xdr:sp macro="" textlink="">
      <xdr:nvSpPr>
        <xdr:cNvPr id="593" name="テキスト ボックス 592"/>
        <xdr:cNvSpPr txBox="1"/>
      </xdr:nvSpPr>
      <xdr:spPr>
        <a:xfrm>
          <a:off x="14292794" y="893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189,926</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149771</xdr:rowOff>
    </xdr:from>
    <xdr:to>
      <xdr:col>20</xdr:col>
      <xdr:colOff>9525</xdr:colOff>
      <xdr:row>56</xdr:row>
      <xdr:rowOff>79921</xdr:rowOff>
    </xdr:to>
    <xdr:sp macro="" textlink="">
      <xdr:nvSpPr>
        <xdr:cNvPr id="594" name="円/楕円 593"/>
        <xdr:cNvSpPr/>
      </xdr:nvSpPr>
      <xdr:spPr>
        <a:xfrm>
          <a:off x="13652500" y="957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96448</xdr:rowOff>
    </xdr:from>
    <xdr:ext cx="534377" cy="259045"/>
    <xdr:sp macro="" textlink="">
      <xdr:nvSpPr>
        <xdr:cNvPr id="595" name="テキスト ボックス 594"/>
        <xdr:cNvSpPr txBox="1"/>
      </xdr:nvSpPr>
      <xdr:spPr>
        <a:xfrm>
          <a:off x="13436111" y="935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99,186</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122710</xdr:rowOff>
    </xdr:from>
    <xdr:to>
      <xdr:col>18</xdr:col>
      <xdr:colOff>492125</xdr:colOff>
      <xdr:row>53</xdr:row>
      <xdr:rowOff>52860</xdr:rowOff>
    </xdr:to>
    <xdr:sp macro="" textlink="">
      <xdr:nvSpPr>
        <xdr:cNvPr id="596" name="円/楕円 595"/>
        <xdr:cNvSpPr/>
      </xdr:nvSpPr>
      <xdr:spPr>
        <a:xfrm>
          <a:off x="12763500" y="903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51</xdr:row>
      <xdr:rowOff>69387</xdr:rowOff>
    </xdr:from>
    <xdr:ext cx="599010" cy="259045"/>
    <xdr:sp macro="" textlink="">
      <xdr:nvSpPr>
        <xdr:cNvPr id="597" name="テキスト ボックス 596"/>
        <xdr:cNvSpPr txBox="1"/>
      </xdr:nvSpPr>
      <xdr:spPr>
        <a:xfrm>
          <a:off x="12514794" y="8813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217,605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87626</xdr:rowOff>
    </xdr:from>
    <xdr:to>
      <xdr:col>23</xdr:col>
      <xdr:colOff>517525</xdr:colOff>
      <xdr:row>79</xdr:row>
      <xdr:rowOff>30848</xdr:rowOff>
    </xdr:to>
    <xdr:cxnSp macro="">
      <xdr:nvCxnSpPr>
        <xdr:cNvPr id="626" name="直線コネクタ 625"/>
        <xdr:cNvCxnSpPr/>
      </xdr:nvCxnSpPr>
      <xdr:spPr>
        <a:xfrm flipV="1">
          <a:off x="15481300" y="13460726"/>
          <a:ext cx="838200" cy="11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47248</xdr:rowOff>
    </xdr:from>
    <xdr:ext cx="534377" cy="259045"/>
    <xdr:sp macro="" textlink="">
      <xdr:nvSpPr>
        <xdr:cNvPr id="627" name="災害復旧費平均値テキスト"/>
        <xdr:cNvSpPr txBox="1"/>
      </xdr:nvSpPr>
      <xdr:spPr>
        <a:xfrm>
          <a:off x="16370300" y="13420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30848</xdr:rowOff>
    </xdr:from>
    <xdr:to>
      <xdr:col>22</xdr:col>
      <xdr:colOff>365125</xdr:colOff>
      <xdr:row>79</xdr:row>
      <xdr:rowOff>44405</xdr:rowOff>
    </xdr:to>
    <xdr:cxnSp macro="">
      <xdr:nvCxnSpPr>
        <xdr:cNvPr id="629" name="直線コネクタ 628"/>
        <xdr:cNvCxnSpPr/>
      </xdr:nvCxnSpPr>
      <xdr:spPr>
        <a:xfrm flipV="1">
          <a:off x="14592300" y="13575398"/>
          <a:ext cx="889000" cy="1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29131</xdr:rowOff>
    </xdr:from>
    <xdr:ext cx="534377" cy="259045"/>
    <xdr:sp macro="" textlink="">
      <xdr:nvSpPr>
        <xdr:cNvPr id="631" name="テキスト ボックス 630"/>
        <xdr:cNvSpPr txBox="1"/>
      </xdr:nvSpPr>
      <xdr:spPr>
        <a:xfrm>
          <a:off x="15214111" y="132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44267</xdr:rowOff>
    </xdr:from>
    <xdr:to>
      <xdr:col>21</xdr:col>
      <xdr:colOff>161925</xdr:colOff>
      <xdr:row>79</xdr:row>
      <xdr:rowOff>44405</xdr:rowOff>
    </xdr:to>
    <xdr:cxnSp macro="">
      <xdr:nvCxnSpPr>
        <xdr:cNvPr id="632" name="直線コネクタ 631"/>
        <xdr:cNvCxnSpPr/>
      </xdr:nvCxnSpPr>
      <xdr:spPr>
        <a:xfrm>
          <a:off x="13703300" y="13588817"/>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3" name="フローチャート : 判断 632"/>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62461</xdr:rowOff>
    </xdr:from>
    <xdr:ext cx="469744" cy="259045"/>
    <xdr:sp macro="" textlink="">
      <xdr:nvSpPr>
        <xdr:cNvPr id="634" name="テキスト ボックス 633"/>
        <xdr:cNvSpPr txBox="1"/>
      </xdr:nvSpPr>
      <xdr:spPr>
        <a:xfrm>
          <a:off x="14357427" y="1326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39215</xdr:rowOff>
    </xdr:from>
    <xdr:to>
      <xdr:col>19</xdr:col>
      <xdr:colOff>644525</xdr:colOff>
      <xdr:row>79</xdr:row>
      <xdr:rowOff>44267</xdr:rowOff>
    </xdr:to>
    <xdr:cxnSp macro="">
      <xdr:nvCxnSpPr>
        <xdr:cNvPr id="635" name="直線コネクタ 634"/>
        <xdr:cNvCxnSpPr/>
      </xdr:nvCxnSpPr>
      <xdr:spPr>
        <a:xfrm>
          <a:off x="12814300" y="13583765"/>
          <a:ext cx="8890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6" name="フローチャート : 判断 635"/>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54726</xdr:rowOff>
    </xdr:from>
    <xdr:ext cx="469744" cy="259045"/>
    <xdr:sp macro="" textlink="">
      <xdr:nvSpPr>
        <xdr:cNvPr id="637" name="テキスト ボックス 636"/>
        <xdr:cNvSpPr txBox="1"/>
      </xdr:nvSpPr>
      <xdr:spPr>
        <a:xfrm>
          <a:off x="13468427" y="1325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38" name="フローチャート : 判断 637"/>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26143</xdr:rowOff>
    </xdr:from>
    <xdr:ext cx="534377" cy="259045"/>
    <xdr:sp macro="" textlink="">
      <xdr:nvSpPr>
        <xdr:cNvPr id="639" name="テキスト ボックス 638"/>
        <xdr:cNvSpPr txBox="1"/>
      </xdr:nvSpPr>
      <xdr:spPr>
        <a:xfrm>
          <a:off x="12547111" y="132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36826</xdr:rowOff>
    </xdr:from>
    <xdr:to>
      <xdr:col>23</xdr:col>
      <xdr:colOff>568325</xdr:colOff>
      <xdr:row>78</xdr:row>
      <xdr:rowOff>138426</xdr:rowOff>
    </xdr:to>
    <xdr:sp macro="" textlink="">
      <xdr:nvSpPr>
        <xdr:cNvPr id="645" name="円/楕円 644"/>
        <xdr:cNvSpPr/>
      </xdr:nvSpPr>
      <xdr:spPr>
        <a:xfrm>
          <a:off x="16268700" y="134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59703</xdr:rowOff>
    </xdr:from>
    <xdr:ext cx="534377" cy="259045"/>
    <xdr:sp macro="" textlink="">
      <xdr:nvSpPr>
        <xdr:cNvPr id="646" name="災害復旧費該当値テキスト"/>
        <xdr:cNvSpPr txBox="1"/>
      </xdr:nvSpPr>
      <xdr:spPr>
        <a:xfrm>
          <a:off x="16370300" y="1326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16,834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151498</xdr:rowOff>
    </xdr:from>
    <xdr:to>
      <xdr:col>22</xdr:col>
      <xdr:colOff>415925</xdr:colOff>
      <xdr:row>79</xdr:row>
      <xdr:rowOff>81648</xdr:rowOff>
    </xdr:to>
    <xdr:sp macro="" textlink="">
      <xdr:nvSpPr>
        <xdr:cNvPr id="647" name="円/楕円 646"/>
        <xdr:cNvSpPr/>
      </xdr:nvSpPr>
      <xdr:spPr>
        <a:xfrm>
          <a:off x="15430500" y="1352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72775</xdr:rowOff>
    </xdr:from>
    <xdr:ext cx="469744" cy="259045"/>
    <xdr:sp macro="" textlink="">
      <xdr:nvSpPr>
        <xdr:cNvPr id="648" name="テキスト ボックス 647"/>
        <xdr:cNvSpPr txBox="1"/>
      </xdr:nvSpPr>
      <xdr:spPr>
        <a:xfrm>
          <a:off x="15246427" y="1361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165055</xdr:rowOff>
    </xdr:from>
    <xdr:to>
      <xdr:col>21</xdr:col>
      <xdr:colOff>212725</xdr:colOff>
      <xdr:row>79</xdr:row>
      <xdr:rowOff>95205</xdr:rowOff>
    </xdr:to>
    <xdr:sp macro="" textlink="">
      <xdr:nvSpPr>
        <xdr:cNvPr id="649" name="円/楕円 648"/>
        <xdr:cNvSpPr/>
      </xdr:nvSpPr>
      <xdr:spPr>
        <a:xfrm>
          <a:off x="14541500" y="135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86332</xdr:rowOff>
    </xdr:from>
    <xdr:ext cx="249299" cy="259045"/>
    <xdr:sp macro="" textlink="">
      <xdr:nvSpPr>
        <xdr:cNvPr id="650" name="テキスト ボックス 649"/>
        <xdr:cNvSpPr txBox="1"/>
      </xdr:nvSpPr>
      <xdr:spPr>
        <a:xfrm>
          <a:off x="14467649" y="136308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164917</xdr:rowOff>
    </xdr:from>
    <xdr:to>
      <xdr:col>20</xdr:col>
      <xdr:colOff>9525</xdr:colOff>
      <xdr:row>79</xdr:row>
      <xdr:rowOff>95067</xdr:rowOff>
    </xdr:to>
    <xdr:sp macro="" textlink="">
      <xdr:nvSpPr>
        <xdr:cNvPr id="651" name="円/楕円 650"/>
        <xdr:cNvSpPr/>
      </xdr:nvSpPr>
      <xdr:spPr>
        <a:xfrm>
          <a:off x="13652500" y="1353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86194</xdr:rowOff>
    </xdr:from>
    <xdr:ext cx="313932" cy="259045"/>
    <xdr:sp macro="" textlink="">
      <xdr:nvSpPr>
        <xdr:cNvPr id="652" name="テキスト ボックス 651"/>
        <xdr:cNvSpPr txBox="1"/>
      </xdr:nvSpPr>
      <xdr:spPr>
        <a:xfrm>
          <a:off x="13546333" y="136307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159865</xdr:rowOff>
    </xdr:from>
    <xdr:to>
      <xdr:col>18</xdr:col>
      <xdr:colOff>492125</xdr:colOff>
      <xdr:row>79</xdr:row>
      <xdr:rowOff>90015</xdr:rowOff>
    </xdr:to>
    <xdr:sp macro="" textlink="">
      <xdr:nvSpPr>
        <xdr:cNvPr id="653" name="円/楕円 652"/>
        <xdr:cNvSpPr/>
      </xdr:nvSpPr>
      <xdr:spPr>
        <a:xfrm>
          <a:off x="12763500" y="1353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81142</xdr:rowOff>
    </xdr:from>
    <xdr:ext cx="378565" cy="259045"/>
    <xdr:sp macro="" textlink="">
      <xdr:nvSpPr>
        <xdr:cNvPr id="654" name="テキスト ボックス 653"/>
        <xdr:cNvSpPr txBox="1"/>
      </xdr:nvSpPr>
      <xdr:spPr>
        <a:xfrm>
          <a:off x="12625017" y="13625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111083</xdr:rowOff>
    </xdr:from>
    <xdr:to>
      <xdr:col>23</xdr:col>
      <xdr:colOff>517525</xdr:colOff>
      <xdr:row>94</xdr:row>
      <xdr:rowOff>143404</xdr:rowOff>
    </xdr:to>
    <xdr:cxnSp macro="">
      <xdr:nvCxnSpPr>
        <xdr:cNvPr id="681" name="直線コネクタ 680"/>
        <xdr:cNvCxnSpPr/>
      </xdr:nvCxnSpPr>
      <xdr:spPr>
        <a:xfrm flipV="1">
          <a:off x="15481300" y="16227383"/>
          <a:ext cx="838200" cy="3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103671</xdr:rowOff>
    </xdr:from>
    <xdr:ext cx="599010" cy="259045"/>
    <xdr:sp macro="" textlink="">
      <xdr:nvSpPr>
        <xdr:cNvPr id="682" name="公債費平均値テキスト"/>
        <xdr:cNvSpPr txBox="1"/>
      </xdr:nvSpPr>
      <xdr:spPr>
        <a:xfrm>
          <a:off x="16370300" y="16391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104414</xdr:rowOff>
    </xdr:from>
    <xdr:to>
      <xdr:col>22</xdr:col>
      <xdr:colOff>365125</xdr:colOff>
      <xdr:row>94</xdr:row>
      <xdr:rowOff>143404</xdr:rowOff>
    </xdr:to>
    <xdr:cxnSp macro="">
      <xdr:nvCxnSpPr>
        <xdr:cNvPr id="684" name="直線コネクタ 683"/>
        <xdr:cNvCxnSpPr/>
      </xdr:nvCxnSpPr>
      <xdr:spPr>
        <a:xfrm>
          <a:off x="14592300" y="16220714"/>
          <a:ext cx="889000" cy="3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43584</xdr:rowOff>
    </xdr:from>
    <xdr:ext cx="599010" cy="259045"/>
    <xdr:sp macro="" textlink="">
      <xdr:nvSpPr>
        <xdr:cNvPr id="686" name="テキスト ボックス 685"/>
        <xdr:cNvSpPr txBox="1"/>
      </xdr:nvSpPr>
      <xdr:spPr>
        <a:xfrm>
          <a:off x="15181794"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104414</xdr:rowOff>
    </xdr:from>
    <xdr:to>
      <xdr:col>21</xdr:col>
      <xdr:colOff>161925</xdr:colOff>
      <xdr:row>94</xdr:row>
      <xdr:rowOff>168179</xdr:rowOff>
    </xdr:to>
    <xdr:cxnSp macro="">
      <xdr:nvCxnSpPr>
        <xdr:cNvPr id="687" name="直線コネクタ 686"/>
        <xdr:cNvCxnSpPr/>
      </xdr:nvCxnSpPr>
      <xdr:spPr>
        <a:xfrm flipV="1">
          <a:off x="13703300" y="16220714"/>
          <a:ext cx="889000" cy="6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88" name="フローチャート : 判断 687"/>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20716</xdr:rowOff>
    </xdr:from>
    <xdr:ext cx="599010" cy="259045"/>
    <xdr:sp macro="" textlink="">
      <xdr:nvSpPr>
        <xdr:cNvPr id="689" name="テキスト ボックス 688"/>
        <xdr:cNvSpPr txBox="1"/>
      </xdr:nvSpPr>
      <xdr:spPr>
        <a:xfrm>
          <a:off x="14292794"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121901</xdr:rowOff>
    </xdr:from>
    <xdr:to>
      <xdr:col>19</xdr:col>
      <xdr:colOff>644525</xdr:colOff>
      <xdr:row>94</xdr:row>
      <xdr:rowOff>168179</xdr:rowOff>
    </xdr:to>
    <xdr:cxnSp macro="">
      <xdr:nvCxnSpPr>
        <xdr:cNvPr id="690" name="直線コネクタ 689"/>
        <xdr:cNvCxnSpPr/>
      </xdr:nvCxnSpPr>
      <xdr:spPr>
        <a:xfrm>
          <a:off x="12814300" y="16238201"/>
          <a:ext cx="889000" cy="4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1" name="フローチャート : 判断 690"/>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25466</xdr:rowOff>
    </xdr:from>
    <xdr:ext cx="599010" cy="259045"/>
    <xdr:sp macro="" textlink="">
      <xdr:nvSpPr>
        <xdr:cNvPr id="692" name="テキスト ボックス 691"/>
        <xdr:cNvSpPr txBox="1"/>
      </xdr:nvSpPr>
      <xdr:spPr>
        <a:xfrm>
          <a:off x="13403794"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3" name="フローチャート : 判断 692"/>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15577</xdr:rowOff>
    </xdr:from>
    <xdr:ext cx="599010" cy="259045"/>
    <xdr:sp macro="" textlink="">
      <xdr:nvSpPr>
        <xdr:cNvPr id="694" name="テキスト ボックス 693"/>
        <xdr:cNvSpPr txBox="1"/>
      </xdr:nvSpPr>
      <xdr:spPr>
        <a:xfrm>
          <a:off x="12514794" y="164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60283</xdr:rowOff>
    </xdr:from>
    <xdr:to>
      <xdr:col>23</xdr:col>
      <xdr:colOff>568325</xdr:colOff>
      <xdr:row>94</xdr:row>
      <xdr:rowOff>161883</xdr:rowOff>
    </xdr:to>
    <xdr:sp macro="" textlink="">
      <xdr:nvSpPr>
        <xdr:cNvPr id="700" name="円/楕円 699"/>
        <xdr:cNvSpPr/>
      </xdr:nvSpPr>
      <xdr:spPr>
        <a:xfrm>
          <a:off x="16268700" y="161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83160</xdr:rowOff>
    </xdr:from>
    <xdr:ext cx="599010" cy="259045"/>
    <xdr:sp macro="" textlink="">
      <xdr:nvSpPr>
        <xdr:cNvPr id="701" name="公債費該当値テキスト"/>
        <xdr:cNvSpPr txBox="1"/>
      </xdr:nvSpPr>
      <xdr:spPr>
        <a:xfrm>
          <a:off x="16370300" y="16028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156,259</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92604</xdr:rowOff>
    </xdr:from>
    <xdr:to>
      <xdr:col>22</xdr:col>
      <xdr:colOff>415925</xdr:colOff>
      <xdr:row>95</xdr:row>
      <xdr:rowOff>22754</xdr:rowOff>
    </xdr:to>
    <xdr:sp macro="" textlink="">
      <xdr:nvSpPr>
        <xdr:cNvPr id="702" name="円/楕円 701"/>
        <xdr:cNvSpPr/>
      </xdr:nvSpPr>
      <xdr:spPr>
        <a:xfrm>
          <a:off x="15430500" y="1620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39281</xdr:rowOff>
    </xdr:from>
    <xdr:ext cx="599010" cy="259045"/>
    <xdr:sp macro="" textlink="">
      <xdr:nvSpPr>
        <xdr:cNvPr id="703" name="テキスト ボックス 702"/>
        <xdr:cNvSpPr txBox="1"/>
      </xdr:nvSpPr>
      <xdr:spPr>
        <a:xfrm>
          <a:off x="15181794" y="1598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149,190</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53614</xdr:rowOff>
    </xdr:from>
    <xdr:to>
      <xdr:col>21</xdr:col>
      <xdr:colOff>212725</xdr:colOff>
      <xdr:row>94</xdr:row>
      <xdr:rowOff>155214</xdr:rowOff>
    </xdr:to>
    <xdr:sp macro="" textlink="">
      <xdr:nvSpPr>
        <xdr:cNvPr id="704" name="円/楕円 703"/>
        <xdr:cNvSpPr/>
      </xdr:nvSpPr>
      <xdr:spPr>
        <a:xfrm>
          <a:off x="14541500" y="161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291</xdr:rowOff>
    </xdr:from>
    <xdr:ext cx="599010" cy="259045"/>
    <xdr:sp macro="" textlink="">
      <xdr:nvSpPr>
        <xdr:cNvPr id="705" name="テキスト ボックス 704"/>
        <xdr:cNvSpPr txBox="1"/>
      </xdr:nvSpPr>
      <xdr:spPr>
        <a:xfrm>
          <a:off x="14292794" y="15945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157,718</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117379</xdr:rowOff>
    </xdr:from>
    <xdr:to>
      <xdr:col>20</xdr:col>
      <xdr:colOff>9525</xdr:colOff>
      <xdr:row>95</xdr:row>
      <xdr:rowOff>47529</xdr:rowOff>
    </xdr:to>
    <xdr:sp macro="" textlink="">
      <xdr:nvSpPr>
        <xdr:cNvPr id="706" name="円/楕円 705"/>
        <xdr:cNvSpPr/>
      </xdr:nvSpPr>
      <xdr:spPr>
        <a:xfrm>
          <a:off x="13652500" y="1623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64056</xdr:rowOff>
    </xdr:from>
    <xdr:ext cx="599010" cy="259045"/>
    <xdr:sp macro="" textlink="">
      <xdr:nvSpPr>
        <xdr:cNvPr id="707" name="テキスト ボックス 706"/>
        <xdr:cNvSpPr txBox="1"/>
      </xdr:nvSpPr>
      <xdr:spPr>
        <a:xfrm>
          <a:off x="13403794" y="16008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143,771</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71101</xdr:rowOff>
    </xdr:from>
    <xdr:to>
      <xdr:col>18</xdr:col>
      <xdr:colOff>492125</xdr:colOff>
      <xdr:row>95</xdr:row>
      <xdr:rowOff>1251</xdr:rowOff>
    </xdr:to>
    <xdr:sp macro="" textlink="">
      <xdr:nvSpPr>
        <xdr:cNvPr id="708" name="円/楕円 707"/>
        <xdr:cNvSpPr/>
      </xdr:nvSpPr>
      <xdr:spPr>
        <a:xfrm>
          <a:off x="12763500" y="1618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17778</xdr:rowOff>
    </xdr:from>
    <xdr:ext cx="599010" cy="259045"/>
    <xdr:sp macro="" textlink="">
      <xdr:nvSpPr>
        <xdr:cNvPr id="709" name="テキスト ボックス 708"/>
        <xdr:cNvSpPr txBox="1"/>
      </xdr:nvSpPr>
      <xdr:spPr>
        <a:xfrm>
          <a:off x="12514794" y="1596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153,893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8" name="フローチャート : 判断 747"/>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9" name="テキスト ボックス 748"/>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50" name="フローチャート : 判断 749"/>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51" name="テキスト ボックス 750"/>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土木</a:t>
          </a:r>
          <a:r>
            <a:rPr kumimoji="1" lang="ja-JP" altLang="ja-JP" sz="1100">
              <a:solidFill>
                <a:schemeClr val="dk1"/>
              </a:solidFill>
              <a:effectLst/>
              <a:latin typeface="+mn-lt"/>
              <a:ea typeface="+mn-ea"/>
              <a:cs typeface="+mn-cs"/>
            </a:rPr>
            <a:t>費は、前年から</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の増となっているが、</a:t>
          </a:r>
          <a:r>
            <a:rPr kumimoji="1" lang="ja-JP" altLang="en-US" sz="1100">
              <a:solidFill>
                <a:schemeClr val="dk1"/>
              </a:solidFill>
              <a:effectLst/>
              <a:latin typeface="+mn-lt"/>
              <a:ea typeface="+mn-ea"/>
              <a:cs typeface="+mn-cs"/>
            </a:rPr>
            <a:t>公営住宅及び総合公園の更新事業等の実施により増加している。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北海道足寄町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a:solidFill>
                <a:schemeClr val="dk1"/>
              </a:solidFill>
              <a:effectLst/>
              <a:latin typeface="+mn-lt"/>
              <a:ea typeface="+mn-ea"/>
              <a:cs typeface="+mn-cs"/>
            </a:rPr>
            <a:t>　平成２７年度は平成２６年度の実質収支が１９３，３６８千円と多かったこと及び</a:t>
          </a:r>
          <a:r>
            <a:rPr kumimoji="1" lang="ja-JP" altLang="ja-JP" sz="1100">
              <a:solidFill>
                <a:schemeClr val="dk1"/>
              </a:solidFill>
              <a:effectLst/>
              <a:latin typeface="+mn-lt"/>
              <a:ea typeface="+mn-ea"/>
              <a:cs typeface="+mn-cs"/>
            </a:rPr>
            <a:t>足寄町子育て安心基金への積み立てを行うため財政調整基金を１００，０００千円取り崩したことにより、</a:t>
          </a:r>
          <a:r>
            <a:rPr lang="ja-JP" altLang="ja-JP" sz="1100">
              <a:solidFill>
                <a:schemeClr val="dk1"/>
              </a:solidFill>
              <a:effectLst/>
              <a:latin typeface="+mn-lt"/>
              <a:ea typeface="+mn-ea"/>
              <a:cs typeface="+mn-cs"/>
            </a:rPr>
            <a:t>本年度の実質単年度収支の標準財政規模に対する比率は前年比７．９２％減の▲３．２８％となった。</a:t>
          </a:r>
          <a:r>
            <a:rPr lang="ja-JP" altLang="en-US" sz="1100">
              <a:solidFill>
                <a:schemeClr val="dk1"/>
              </a:solidFill>
              <a:effectLst/>
              <a:latin typeface="+mn-lt"/>
              <a:ea typeface="+mn-ea"/>
              <a:cs typeface="+mn-cs"/>
            </a:rPr>
            <a:t>平成２８年度は前年並みで推移している。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北海道足寄町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全会計において実質収支額及び資金不足・剰余額は黒字となっている。</a:t>
          </a:r>
          <a:endParaRPr lang="ja-JP" altLang="ja-JP" sz="1400">
            <a:effectLst/>
          </a:endParaRPr>
        </a:p>
        <a:p>
          <a:r>
            <a:rPr lang="ja-JP" altLang="ja-JP" sz="1100">
              <a:solidFill>
                <a:schemeClr val="dk1"/>
              </a:solidFill>
              <a:effectLst/>
              <a:latin typeface="+mn-lt"/>
              <a:ea typeface="+mn-ea"/>
              <a:cs typeface="+mn-cs"/>
            </a:rPr>
            <a:t>今後も財政の健全化等に取り組んでいく。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北海道足寄町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緊急防災・減災事業債及び</a:t>
          </a:r>
          <a:r>
            <a:rPr lang="ja-JP" altLang="en-US" sz="1100">
              <a:solidFill>
                <a:schemeClr val="dk1"/>
              </a:solidFill>
              <a:effectLst/>
              <a:latin typeface="+mn-lt"/>
              <a:ea typeface="+mn-ea"/>
              <a:cs typeface="+mn-cs"/>
            </a:rPr>
            <a:t>過疎対策事業債、</a:t>
          </a:r>
          <a:r>
            <a:rPr lang="ja-JP" altLang="ja-JP" sz="1100">
              <a:solidFill>
                <a:schemeClr val="dk1"/>
              </a:solidFill>
              <a:effectLst/>
              <a:latin typeface="+mn-lt"/>
              <a:ea typeface="+mn-ea"/>
              <a:cs typeface="+mn-cs"/>
            </a:rPr>
            <a:t>臨時財政対策債の償還額が増加したことにより、元利償還金の額は前年比</a:t>
          </a:r>
          <a:r>
            <a:rPr lang="ja-JP" altLang="en-US" sz="1100">
              <a:solidFill>
                <a:schemeClr val="dk1"/>
              </a:solidFill>
              <a:effectLst/>
              <a:latin typeface="+mn-lt"/>
              <a:ea typeface="+mn-ea"/>
              <a:cs typeface="+mn-cs"/>
            </a:rPr>
            <a:t>３９</a:t>
          </a:r>
          <a:r>
            <a:rPr lang="ja-JP" altLang="ja-JP" sz="1100">
              <a:solidFill>
                <a:schemeClr val="dk1"/>
              </a:solidFill>
              <a:effectLst/>
              <a:latin typeface="+mn-lt"/>
              <a:ea typeface="+mn-ea"/>
              <a:cs typeface="+mn-cs"/>
            </a:rPr>
            <a:t>百万円増加した。</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北海道足寄町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充当可能基金は財政調整基金の</a:t>
          </a:r>
          <a:r>
            <a:rPr lang="ja-JP" altLang="en-US" sz="1100">
              <a:solidFill>
                <a:schemeClr val="dk1"/>
              </a:solidFill>
              <a:effectLst/>
              <a:latin typeface="+mn-lt"/>
              <a:ea typeface="+mn-ea"/>
              <a:cs typeface="+mn-cs"/>
            </a:rPr>
            <a:t>繰り入れ</a:t>
          </a:r>
          <a:r>
            <a:rPr lang="ja-JP" altLang="ja-JP" sz="1100">
              <a:solidFill>
                <a:schemeClr val="dk1"/>
              </a:solidFill>
              <a:effectLst/>
              <a:latin typeface="+mn-lt"/>
              <a:ea typeface="+mn-ea"/>
              <a:cs typeface="+mn-cs"/>
            </a:rPr>
            <a:t>等により</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a:t>
          </a:r>
          <a:endParaRPr lang="ja-JP" altLang="ja-JP" sz="1400">
            <a:effectLst/>
          </a:endParaRPr>
        </a:p>
        <a:p>
          <a:r>
            <a:rPr lang="ja-JP" altLang="ja-JP" sz="1100">
              <a:solidFill>
                <a:schemeClr val="dk1"/>
              </a:solidFill>
              <a:effectLst/>
              <a:latin typeface="+mn-lt"/>
              <a:ea typeface="+mn-ea"/>
              <a:cs typeface="+mn-cs"/>
            </a:rPr>
            <a:t>　将来負担額の地方債現在高は</a:t>
          </a:r>
          <a:r>
            <a:rPr lang="ja-JP" altLang="en-US" sz="1100">
              <a:solidFill>
                <a:schemeClr val="dk1"/>
              </a:solidFill>
              <a:effectLst/>
              <a:latin typeface="+mn-lt"/>
              <a:ea typeface="+mn-ea"/>
              <a:cs typeface="+mn-cs"/>
            </a:rPr>
            <a:t>４３</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2327147" y="12732589"/>
          <a:ext cx="1250830" cy="3278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4828808" y="12732589"/>
          <a:ext cx="1250830" cy="3278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6079638" y="12732589"/>
          <a:ext cx="1250830" cy="3278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7330468" y="12732589"/>
          <a:ext cx="1250830" cy="3278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1579465" cy="6355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5486033" y="190500"/>
          <a:ext cx="3513885" cy="559339"/>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5511433" y="215900"/>
          <a:ext cx="3495315" cy="508539"/>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5536833" y="241300"/>
          <a:ext cx="3438165" cy="445039"/>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北海道足寄町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2952622" y="190500"/>
          <a:ext cx="2400061" cy="559339"/>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2978022" y="215900"/>
          <a:ext cx="2355611" cy="508539"/>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3003422" y="241300"/>
          <a:ext cx="2298461" cy="457739"/>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xdr:cNvSpPr/>
      </xdr:nvSpPr>
      <xdr:spPr>
        <a:xfrm>
          <a:off x="439468" y="893493"/>
          <a:ext cx="9149391" cy="1721569"/>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563772" y="925243"/>
          <a:ext cx="1266705" cy="165806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766977" y="925243"/>
          <a:ext cx="1270000" cy="165806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7,139
7,119
1,408.04
9,262,286
8,929,661
212,037
5,369,807
11,093,440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100477" y="925243"/>
          <a:ext cx="1361356" cy="165806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461833" y="944293"/>
          <a:ext cx="1771411" cy="9135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233244" y="944293"/>
          <a:ext cx="1139705" cy="9135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7436449" y="956993"/>
          <a:ext cx="635000" cy="9135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461833" y="1700302"/>
          <a:ext cx="1771411" cy="6123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xdr:cNvSpPr/>
      </xdr:nvSpPr>
      <xdr:spPr>
        <a:xfrm>
          <a:off x="6296744" y="1700302"/>
          <a:ext cx="3292115" cy="6123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4" name="角丸四角形 23"/>
        <xdr:cNvSpPr/>
      </xdr:nvSpPr>
      <xdr:spPr>
        <a:xfrm>
          <a:off x="10084159" y="893493"/>
          <a:ext cx="1393706" cy="750857"/>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xdr:cNvSpPr/>
      </xdr:nvSpPr>
      <xdr:spPr>
        <a:xfrm>
          <a:off x="10344509" y="956993"/>
          <a:ext cx="1139706" cy="25795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xdr:cNvSpPr/>
      </xdr:nvSpPr>
      <xdr:spPr>
        <a:xfrm>
          <a:off x="10344509" y="1227647"/>
          <a:ext cx="1139706" cy="4980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7" name="直線コネクタ 26"/>
        <xdr:cNvCxnSpPr/>
      </xdr:nvCxnSpPr>
      <xdr:spPr>
        <a:xfrm flipH="1">
          <a:off x="10166709" y="1045893"/>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8" name="円/楕円 27"/>
        <xdr:cNvSpPr/>
      </xdr:nvSpPr>
      <xdr:spPr>
        <a:xfrm>
          <a:off x="10220684" y="100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9" name="フローチャート : 判断 28"/>
        <xdr:cNvSpPr/>
      </xdr:nvSpPr>
      <xdr:spPr>
        <a:xfrm>
          <a:off x="10220684" y="1316547"/>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303194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3316497"/>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3593501"/>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3" name="テキスト ボックス 32"/>
        <xdr:cNvSpPr txBox="1"/>
      </xdr:nvSpPr>
      <xdr:spPr>
        <a:xfrm>
          <a:off x="419100" y="2759914"/>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24172" y="4142357"/>
          <a:ext cx="3818567" cy="3106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810016" y="4505669"/>
          <a:ext cx="1580077" cy="2606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3673295" y="4488998"/>
          <a:ext cx="484876" cy="29396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4991939" y="4265942"/>
          <a:ext cx="1393705" cy="2505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4991939" y="4453027"/>
          <a:ext cx="1393705"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385644" y="4265942"/>
          <a:ext cx="1393705" cy="2505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385644" y="4453027"/>
          <a:ext cx="1393705"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7906349" y="4265942"/>
          <a:ext cx="1393705" cy="2505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7906349" y="4453027"/>
          <a:ext cx="1393705"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24172" y="4818931"/>
          <a:ext cx="3818567" cy="2068423"/>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4" name="正方形/長方形 43"/>
        <xdr:cNvSpPr/>
      </xdr:nvSpPr>
      <xdr:spPr>
        <a:xfrm>
          <a:off x="5309439" y="4818931"/>
          <a:ext cx="4241320" cy="206842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309439" y="4882431"/>
          <a:ext cx="4181115"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6" name="テキスト ボックス 45"/>
        <xdr:cNvSpPr txBox="1"/>
      </xdr:nvSpPr>
      <xdr:spPr>
        <a:xfrm>
          <a:off x="5385639" y="5095935"/>
          <a:ext cx="4116656" cy="1702519"/>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24172" y="4818931"/>
          <a:ext cx="3831267" cy="206842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0312759" y="4142357"/>
          <a:ext cx="3817668" cy="3106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1111066" y="4505669"/>
          <a:ext cx="1214280" cy="2606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2760984" y="4488998"/>
          <a:ext cx="484876" cy="29396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0312759" y="4818931"/>
          <a:ext cx="3817668" cy="2068423"/>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2" name="正方形/長方形 51"/>
        <xdr:cNvSpPr/>
      </xdr:nvSpPr>
      <xdr:spPr>
        <a:xfrm>
          <a:off x="14397127" y="4818931"/>
          <a:ext cx="4241321" cy="206842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4397127" y="4882431"/>
          <a:ext cx="418111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4" name="テキスト ボックス 53"/>
        <xdr:cNvSpPr txBox="1"/>
      </xdr:nvSpPr>
      <xdr:spPr>
        <a:xfrm>
          <a:off x="14473327" y="5095935"/>
          <a:ext cx="4108031" cy="1702519"/>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債務償還可能年数は総務省で算出式を精査中であり、財政状況資料集においては、平成２９年度より公表する</a:t>
          </a:r>
          <a:r>
            <a:rPr lang="ja-JP" altLang="en-US" sz="1100">
              <a:solidFill>
                <a:schemeClr val="dk1"/>
              </a:solidFill>
              <a:effectLst/>
              <a:latin typeface="+mn-lt"/>
              <a:ea typeface="+mn-ea"/>
              <a:cs typeface="+mn-cs"/>
            </a:rPr>
            <a:t>。</a:t>
          </a:r>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0312759" y="4818931"/>
          <a:ext cx="3830368" cy="206842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24172" y="7742747"/>
          <a:ext cx="5351972" cy="3278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24172" y="11390822"/>
          <a:ext cx="5351972" cy="3278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25672" y="8101102"/>
          <a:ext cx="6177472" cy="2736731"/>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24172" y="8228102"/>
          <a:ext cx="5351972" cy="218032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868572" y="11604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385644" y="14239456"/>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6373" y="127000"/>
          <a:ext cx="11476667" cy="61343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7300455" y="191578"/>
          <a:ext cx="3574212" cy="536156"/>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7319505" y="216978"/>
          <a:ext cx="3529762" cy="48535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7344905" y="242378"/>
          <a:ext cx="3472612" cy="42185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北海道足寄町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765248" y="191578"/>
          <a:ext cx="2401857" cy="536156"/>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790648" y="216978"/>
          <a:ext cx="2357407" cy="48535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816048" y="242378"/>
          <a:ext cx="2300257" cy="434556"/>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696403" y="859886"/>
          <a:ext cx="9190727" cy="1702519"/>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23403" y="891636"/>
          <a:ext cx="1267604" cy="163901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27507" y="891636"/>
          <a:ext cx="1140604" cy="163901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7,139
7,119
1,408.04
9,262,286
8,929,661
212,037
5,369,807
11,093,440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31611" y="891636"/>
          <a:ext cx="1394604" cy="163901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626215" y="910686"/>
          <a:ext cx="1837905" cy="902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64120" y="910686"/>
          <a:ext cx="1140604" cy="902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68224" y="923386"/>
          <a:ext cx="570302" cy="89451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626215" y="1647645"/>
          <a:ext cx="1837905" cy="6123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6527620" y="1647645"/>
          <a:ext cx="3359510" cy="6123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32903" y="2625905"/>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32903" y="2864808"/>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32903" y="3167212"/>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32903" y="3413664"/>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696403" y="4018472"/>
          <a:ext cx="20178264" cy="1411868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696403" y="18776471"/>
          <a:ext cx="20178264" cy="191686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696403" y="18839971"/>
          <a:ext cx="3524610" cy="2561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772603" y="19096127"/>
          <a:ext cx="20013164" cy="149452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6373" y="127000"/>
          <a:ext cx="11476667" cy="61343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7300455" y="191578"/>
          <a:ext cx="3574212" cy="536156"/>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7319505" y="216978"/>
          <a:ext cx="3529762" cy="48535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7344905" y="242378"/>
          <a:ext cx="3472612" cy="42185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北海道足寄町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765248" y="191578"/>
          <a:ext cx="2401857" cy="536156"/>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790648" y="216978"/>
          <a:ext cx="2357407" cy="48535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816048" y="242378"/>
          <a:ext cx="2300257" cy="434556"/>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696403" y="859886"/>
          <a:ext cx="9190727" cy="1702519"/>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23403" y="891636"/>
          <a:ext cx="1267604" cy="163901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27507" y="891636"/>
          <a:ext cx="1140604" cy="163901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7,139
7,119
1,408.04
9,262,286
8,929,661
212,037
5,369,807
11,093,440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31611" y="891636"/>
          <a:ext cx="1394604" cy="163901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626215" y="910686"/>
          <a:ext cx="1837905" cy="902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64120" y="910686"/>
          <a:ext cx="1140604" cy="902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68224" y="923386"/>
          <a:ext cx="570302" cy="89451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626215" y="1647645"/>
          <a:ext cx="1837905" cy="6123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6527620" y="1647645"/>
          <a:ext cx="3105510" cy="6123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32903" y="2625905"/>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32903" y="2864808"/>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32903" y="3167212"/>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32903" y="3413664"/>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696403" y="4018472"/>
          <a:ext cx="20178264" cy="1411868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696403" y="18776471"/>
          <a:ext cx="20178264" cy="191686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696403" y="18839971"/>
          <a:ext cx="3524610" cy="2561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772603" y="19096127"/>
          <a:ext cx="20013164" cy="149452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9"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2.95000000000000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3.8"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9262286</v>
      </c>
      <c r="BO4" s="381"/>
      <c r="BP4" s="381"/>
      <c r="BQ4" s="381"/>
      <c r="BR4" s="381"/>
      <c r="BS4" s="381"/>
      <c r="BT4" s="381"/>
      <c r="BU4" s="382"/>
      <c r="BV4" s="380">
        <v>9390149</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3.9</v>
      </c>
      <c r="CU4" s="387"/>
      <c r="CV4" s="387"/>
      <c r="CW4" s="387"/>
      <c r="CX4" s="387"/>
      <c r="CY4" s="387"/>
      <c r="CZ4" s="387"/>
      <c r="DA4" s="388"/>
      <c r="DB4" s="386">
        <v>2</v>
      </c>
      <c r="DC4" s="387"/>
      <c r="DD4" s="387"/>
      <c r="DE4" s="387"/>
      <c r="DF4" s="387"/>
      <c r="DG4" s="387"/>
      <c r="DH4" s="387"/>
      <c r="DI4" s="388"/>
      <c r="DJ4" s="139"/>
      <c r="DK4" s="139"/>
      <c r="DL4" s="139"/>
      <c r="DM4" s="139"/>
      <c r="DN4" s="139"/>
      <c r="DO4" s="139"/>
    </row>
    <row r="5" spans="1:119" ht="18.7"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8929661</v>
      </c>
      <c r="BO5" s="418"/>
      <c r="BP5" s="418"/>
      <c r="BQ5" s="418"/>
      <c r="BR5" s="418"/>
      <c r="BS5" s="418"/>
      <c r="BT5" s="418"/>
      <c r="BU5" s="419"/>
      <c r="BV5" s="417">
        <v>9235920</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83.3</v>
      </c>
      <c r="CU5" s="415"/>
      <c r="CV5" s="415"/>
      <c r="CW5" s="415"/>
      <c r="CX5" s="415"/>
      <c r="CY5" s="415"/>
      <c r="CZ5" s="415"/>
      <c r="DA5" s="416"/>
      <c r="DB5" s="414">
        <v>79.099999999999994</v>
      </c>
      <c r="DC5" s="415"/>
      <c r="DD5" s="415"/>
      <c r="DE5" s="415"/>
      <c r="DF5" s="415"/>
      <c r="DG5" s="415"/>
      <c r="DH5" s="415"/>
      <c r="DI5" s="416"/>
      <c r="DJ5" s="139"/>
      <c r="DK5" s="139"/>
      <c r="DL5" s="139"/>
      <c r="DM5" s="139"/>
      <c r="DN5" s="139"/>
      <c r="DO5" s="139"/>
    </row>
    <row r="6" spans="1:119" ht="18.7"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332625</v>
      </c>
      <c r="BO6" s="418"/>
      <c r="BP6" s="418"/>
      <c r="BQ6" s="418"/>
      <c r="BR6" s="418"/>
      <c r="BS6" s="418"/>
      <c r="BT6" s="418"/>
      <c r="BU6" s="419"/>
      <c r="BV6" s="417">
        <v>154229</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86.6</v>
      </c>
      <c r="CU6" s="455"/>
      <c r="CV6" s="455"/>
      <c r="CW6" s="455"/>
      <c r="CX6" s="455"/>
      <c r="CY6" s="455"/>
      <c r="CZ6" s="455"/>
      <c r="DA6" s="456"/>
      <c r="DB6" s="454">
        <v>83.1</v>
      </c>
      <c r="DC6" s="455"/>
      <c r="DD6" s="455"/>
      <c r="DE6" s="455"/>
      <c r="DF6" s="455"/>
      <c r="DG6" s="455"/>
      <c r="DH6" s="455"/>
      <c r="DI6" s="456"/>
      <c r="DJ6" s="139"/>
      <c r="DK6" s="139"/>
      <c r="DL6" s="139"/>
      <c r="DM6" s="139"/>
      <c r="DN6" s="139"/>
      <c r="DO6" s="139"/>
    </row>
    <row r="7" spans="1:119" ht="18.7"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120588</v>
      </c>
      <c r="BO7" s="418"/>
      <c r="BP7" s="418"/>
      <c r="BQ7" s="418"/>
      <c r="BR7" s="418"/>
      <c r="BS7" s="418"/>
      <c r="BT7" s="418"/>
      <c r="BU7" s="419"/>
      <c r="BV7" s="417">
        <v>42499</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5369807</v>
      </c>
      <c r="CU7" s="418"/>
      <c r="CV7" s="418"/>
      <c r="CW7" s="418"/>
      <c r="CX7" s="418"/>
      <c r="CY7" s="418"/>
      <c r="CZ7" s="418"/>
      <c r="DA7" s="419"/>
      <c r="DB7" s="417">
        <v>5530978</v>
      </c>
      <c r="DC7" s="418"/>
      <c r="DD7" s="418"/>
      <c r="DE7" s="418"/>
      <c r="DF7" s="418"/>
      <c r="DG7" s="418"/>
      <c r="DH7" s="418"/>
      <c r="DI7" s="419"/>
      <c r="DJ7" s="139"/>
      <c r="DK7" s="139"/>
      <c r="DL7" s="139"/>
      <c r="DM7" s="139"/>
      <c r="DN7" s="139"/>
      <c r="DO7" s="139"/>
    </row>
    <row r="8" spans="1:119" ht="18.7"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79</v>
      </c>
      <c r="AV8" s="450"/>
      <c r="AW8" s="450"/>
      <c r="AX8" s="450"/>
      <c r="AY8" s="451" t="s">
        <v>94</v>
      </c>
      <c r="AZ8" s="452"/>
      <c r="BA8" s="452"/>
      <c r="BB8" s="452"/>
      <c r="BC8" s="452"/>
      <c r="BD8" s="452"/>
      <c r="BE8" s="452"/>
      <c r="BF8" s="452"/>
      <c r="BG8" s="452"/>
      <c r="BH8" s="452"/>
      <c r="BI8" s="452"/>
      <c r="BJ8" s="452"/>
      <c r="BK8" s="452"/>
      <c r="BL8" s="452"/>
      <c r="BM8" s="453"/>
      <c r="BN8" s="417">
        <v>212037</v>
      </c>
      <c r="BO8" s="418"/>
      <c r="BP8" s="418"/>
      <c r="BQ8" s="418"/>
      <c r="BR8" s="418"/>
      <c r="BS8" s="418"/>
      <c r="BT8" s="418"/>
      <c r="BU8" s="419"/>
      <c r="BV8" s="417">
        <v>111730</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0.19</v>
      </c>
      <c r="CU8" s="458"/>
      <c r="CV8" s="458"/>
      <c r="CW8" s="458"/>
      <c r="CX8" s="458"/>
      <c r="CY8" s="458"/>
      <c r="CZ8" s="458"/>
      <c r="DA8" s="459"/>
      <c r="DB8" s="457">
        <v>0.18</v>
      </c>
      <c r="DC8" s="458"/>
      <c r="DD8" s="458"/>
      <c r="DE8" s="458"/>
      <c r="DF8" s="458"/>
      <c r="DG8" s="458"/>
      <c r="DH8" s="458"/>
      <c r="DI8" s="459"/>
      <c r="DJ8" s="139"/>
      <c r="DK8" s="139"/>
      <c r="DL8" s="139"/>
      <c r="DM8" s="139"/>
      <c r="DN8" s="139"/>
      <c r="DO8" s="139"/>
    </row>
    <row r="9" spans="1:119" ht="18.7" customHeight="1" thickBot="1" x14ac:dyDescent="0.2">
      <c r="A9" s="140"/>
      <c r="B9" s="411" t="s">
        <v>96</v>
      </c>
      <c r="C9" s="412"/>
      <c r="D9" s="412"/>
      <c r="E9" s="412"/>
      <c r="F9" s="412"/>
      <c r="G9" s="412"/>
      <c r="H9" s="412"/>
      <c r="I9" s="412"/>
      <c r="J9" s="412"/>
      <c r="K9" s="460"/>
      <c r="L9" s="461" t="s">
        <v>97</v>
      </c>
      <c r="M9" s="462"/>
      <c r="N9" s="462"/>
      <c r="O9" s="462"/>
      <c r="P9" s="462"/>
      <c r="Q9" s="463"/>
      <c r="R9" s="464">
        <v>6990</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79</v>
      </c>
      <c r="AV9" s="450"/>
      <c r="AW9" s="450"/>
      <c r="AX9" s="450"/>
      <c r="AY9" s="451" t="s">
        <v>100</v>
      </c>
      <c r="AZ9" s="452"/>
      <c r="BA9" s="452"/>
      <c r="BB9" s="452"/>
      <c r="BC9" s="452"/>
      <c r="BD9" s="452"/>
      <c r="BE9" s="452"/>
      <c r="BF9" s="452"/>
      <c r="BG9" s="452"/>
      <c r="BH9" s="452"/>
      <c r="BI9" s="452"/>
      <c r="BJ9" s="452"/>
      <c r="BK9" s="452"/>
      <c r="BL9" s="452"/>
      <c r="BM9" s="453"/>
      <c r="BN9" s="417">
        <v>100307</v>
      </c>
      <c r="BO9" s="418"/>
      <c r="BP9" s="418"/>
      <c r="BQ9" s="418"/>
      <c r="BR9" s="418"/>
      <c r="BS9" s="418"/>
      <c r="BT9" s="418"/>
      <c r="BU9" s="419"/>
      <c r="BV9" s="417">
        <v>-81638</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16.100000000000001</v>
      </c>
      <c r="CU9" s="415"/>
      <c r="CV9" s="415"/>
      <c r="CW9" s="415"/>
      <c r="CX9" s="415"/>
      <c r="CY9" s="415"/>
      <c r="CZ9" s="415"/>
      <c r="DA9" s="416"/>
      <c r="DB9" s="414">
        <v>16</v>
      </c>
      <c r="DC9" s="415"/>
      <c r="DD9" s="415"/>
      <c r="DE9" s="415"/>
      <c r="DF9" s="415"/>
      <c r="DG9" s="415"/>
      <c r="DH9" s="415"/>
      <c r="DI9" s="416"/>
      <c r="DJ9" s="139"/>
      <c r="DK9" s="139"/>
      <c r="DL9" s="139"/>
      <c r="DM9" s="139"/>
      <c r="DN9" s="139"/>
      <c r="DO9" s="139"/>
    </row>
    <row r="10" spans="1:119" ht="18.7" customHeight="1" thickBot="1" x14ac:dyDescent="0.2">
      <c r="A10" s="140"/>
      <c r="B10" s="411"/>
      <c r="C10" s="412"/>
      <c r="D10" s="412"/>
      <c r="E10" s="412"/>
      <c r="F10" s="412"/>
      <c r="G10" s="412"/>
      <c r="H10" s="412"/>
      <c r="I10" s="412"/>
      <c r="J10" s="412"/>
      <c r="K10" s="460"/>
      <c r="L10" s="467" t="s">
        <v>102</v>
      </c>
      <c r="M10" s="447"/>
      <c r="N10" s="447"/>
      <c r="O10" s="447"/>
      <c r="P10" s="447"/>
      <c r="Q10" s="448"/>
      <c r="R10" s="468">
        <v>7630</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42</v>
      </c>
      <c r="BO10" s="418"/>
      <c r="BP10" s="418"/>
      <c r="BQ10" s="418"/>
      <c r="BR10" s="418"/>
      <c r="BS10" s="418"/>
      <c r="BT10" s="418"/>
      <c r="BU10" s="419"/>
      <c r="BV10" s="417">
        <v>34</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 customHeight="1" x14ac:dyDescent="0.15">
      <c r="A12" s="140"/>
      <c r="B12" s="477" t="s">
        <v>114</v>
      </c>
      <c r="C12" s="478"/>
      <c r="D12" s="478"/>
      <c r="E12" s="478"/>
      <c r="F12" s="478"/>
      <c r="G12" s="478"/>
      <c r="H12" s="478"/>
      <c r="I12" s="478"/>
      <c r="J12" s="478"/>
      <c r="K12" s="479"/>
      <c r="L12" s="486" t="s">
        <v>115</v>
      </c>
      <c r="M12" s="487"/>
      <c r="N12" s="487"/>
      <c r="O12" s="487"/>
      <c r="P12" s="487"/>
      <c r="Q12" s="488"/>
      <c r="R12" s="489">
        <v>7139</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96712</v>
      </c>
      <c r="BO12" s="418"/>
      <c r="BP12" s="418"/>
      <c r="BQ12" s="418"/>
      <c r="BR12" s="418"/>
      <c r="BS12" s="418"/>
      <c r="BT12" s="418"/>
      <c r="BU12" s="419"/>
      <c r="BV12" s="417">
        <v>100000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 customHeight="1" x14ac:dyDescent="0.15">
      <c r="A13" s="140"/>
      <c r="B13" s="480"/>
      <c r="C13" s="481"/>
      <c r="D13" s="481"/>
      <c r="E13" s="481"/>
      <c r="F13" s="481"/>
      <c r="G13" s="481"/>
      <c r="H13" s="481"/>
      <c r="I13" s="481"/>
      <c r="J13" s="481"/>
      <c r="K13" s="482"/>
      <c r="L13" s="150"/>
      <c r="M13" s="505" t="s">
        <v>123</v>
      </c>
      <c r="N13" s="506"/>
      <c r="O13" s="506"/>
      <c r="P13" s="506"/>
      <c r="Q13" s="507"/>
      <c r="R13" s="498">
        <v>7119</v>
      </c>
      <c r="S13" s="499"/>
      <c r="T13" s="499"/>
      <c r="U13" s="499"/>
      <c r="V13" s="500"/>
      <c r="W13" s="433" t="s">
        <v>124</v>
      </c>
      <c r="X13" s="434"/>
      <c r="Y13" s="434"/>
      <c r="Z13" s="434"/>
      <c r="AA13" s="434"/>
      <c r="AB13" s="424"/>
      <c r="AC13" s="468">
        <v>895</v>
      </c>
      <c r="AD13" s="469"/>
      <c r="AE13" s="469"/>
      <c r="AF13" s="469"/>
      <c r="AG13" s="508"/>
      <c r="AH13" s="468">
        <v>1027</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3637</v>
      </c>
      <c r="BO13" s="418"/>
      <c r="BP13" s="418"/>
      <c r="BQ13" s="418"/>
      <c r="BR13" s="418"/>
      <c r="BS13" s="418"/>
      <c r="BT13" s="418"/>
      <c r="BU13" s="419"/>
      <c r="BV13" s="417">
        <v>-181604</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8.6</v>
      </c>
      <c r="CU13" s="415"/>
      <c r="CV13" s="415"/>
      <c r="CW13" s="415"/>
      <c r="CX13" s="415"/>
      <c r="CY13" s="415"/>
      <c r="CZ13" s="415"/>
      <c r="DA13" s="416"/>
      <c r="DB13" s="414">
        <v>8.6999999999999993</v>
      </c>
      <c r="DC13" s="415"/>
      <c r="DD13" s="415"/>
      <c r="DE13" s="415"/>
      <c r="DF13" s="415"/>
      <c r="DG13" s="415"/>
      <c r="DH13" s="415"/>
      <c r="DI13" s="416"/>
      <c r="DJ13" s="139"/>
      <c r="DK13" s="139"/>
      <c r="DL13" s="139"/>
      <c r="DM13" s="139"/>
      <c r="DN13" s="139"/>
      <c r="DO13" s="139"/>
    </row>
    <row r="14" spans="1:119" ht="18.7" customHeight="1" thickBot="1" x14ac:dyDescent="0.2">
      <c r="A14" s="140"/>
      <c r="B14" s="480"/>
      <c r="C14" s="481"/>
      <c r="D14" s="481"/>
      <c r="E14" s="481"/>
      <c r="F14" s="481"/>
      <c r="G14" s="481"/>
      <c r="H14" s="481"/>
      <c r="I14" s="481"/>
      <c r="J14" s="481"/>
      <c r="K14" s="482"/>
      <c r="L14" s="495" t="s">
        <v>129</v>
      </c>
      <c r="M14" s="496"/>
      <c r="N14" s="496"/>
      <c r="O14" s="496"/>
      <c r="P14" s="496"/>
      <c r="Q14" s="497"/>
      <c r="R14" s="498">
        <v>7212</v>
      </c>
      <c r="S14" s="499"/>
      <c r="T14" s="499"/>
      <c r="U14" s="499"/>
      <c r="V14" s="500"/>
      <c r="W14" s="407"/>
      <c r="X14" s="408"/>
      <c r="Y14" s="408"/>
      <c r="Z14" s="408"/>
      <c r="AA14" s="408"/>
      <c r="AB14" s="397"/>
      <c r="AC14" s="501">
        <v>25.9</v>
      </c>
      <c r="AD14" s="502"/>
      <c r="AE14" s="502"/>
      <c r="AF14" s="502"/>
      <c r="AG14" s="503"/>
      <c r="AH14" s="501">
        <v>27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 customHeight="1" x14ac:dyDescent="0.15">
      <c r="A15" s="140"/>
      <c r="B15" s="480"/>
      <c r="C15" s="481"/>
      <c r="D15" s="481"/>
      <c r="E15" s="481"/>
      <c r="F15" s="481"/>
      <c r="G15" s="481"/>
      <c r="H15" s="481"/>
      <c r="I15" s="481"/>
      <c r="J15" s="481"/>
      <c r="K15" s="482"/>
      <c r="L15" s="150"/>
      <c r="M15" s="505" t="s">
        <v>123</v>
      </c>
      <c r="N15" s="506"/>
      <c r="O15" s="506"/>
      <c r="P15" s="506"/>
      <c r="Q15" s="507"/>
      <c r="R15" s="498">
        <v>7195</v>
      </c>
      <c r="S15" s="499"/>
      <c r="T15" s="499"/>
      <c r="U15" s="499"/>
      <c r="V15" s="500"/>
      <c r="W15" s="433" t="s">
        <v>131</v>
      </c>
      <c r="X15" s="434"/>
      <c r="Y15" s="434"/>
      <c r="Z15" s="434"/>
      <c r="AA15" s="434"/>
      <c r="AB15" s="424"/>
      <c r="AC15" s="468">
        <v>524</v>
      </c>
      <c r="AD15" s="469"/>
      <c r="AE15" s="469"/>
      <c r="AF15" s="469"/>
      <c r="AG15" s="508"/>
      <c r="AH15" s="468">
        <v>593</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919441</v>
      </c>
      <c r="BO15" s="381"/>
      <c r="BP15" s="381"/>
      <c r="BQ15" s="381"/>
      <c r="BR15" s="381"/>
      <c r="BS15" s="381"/>
      <c r="BT15" s="381"/>
      <c r="BU15" s="382"/>
      <c r="BV15" s="380">
        <v>962358</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15.1</v>
      </c>
      <c r="AD16" s="502"/>
      <c r="AE16" s="502"/>
      <c r="AF16" s="502"/>
      <c r="AG16" s="503"/>
      <c r="AH16" s="501">
        <v>15.6</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4942035</v>
      </c>
      <c r="BO16" s="418"/>
      <c r="BP16" s="418"/>
      <c r="BQ16" s="418"/>
      <c r="BR16" s="418"/>
      <c r="BS16" s="418"/>
      <c r="BT16" s="418"/>
      <c r="BU16" s="419"/>
      <c r="BV16" s="417">
        <v>5024913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2041</v>
      </c>
      <c r="AD17" s="469"/>
      <c r="AE17" s="469"/>
      <c r="AF17" s="469"/>
      <c r="AG17" s="508"/>
      <c r="AH17" s="468">
        <v>2178</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1142031</v>
      </c>
      <c r="BO17" s="418"/>
      <c r="BP17" s="418"/>
      <c r="BQ17" s="418"/>
      <c r="BR17" s="418"/>
      <c r="BS17" s="418"/>
      <c r="BT17" s="418"/>
      <c r="BU17" s="419"/>
      <c r="BV17" s="417">
        <v>1195498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 customHeight="1" thickBot="1" x14ac:dyDescent="0.2">
      <c r="A18" s="140"/>
      <c r="B18" s="528" t="s">
        <v>141</v>
      </c>
      <c r="C18" s="460"/>
      <c r="D18" s="460"/>
      <c r="E18" s="529"/>
      <c r="F18" s="529"/>
      <c r="G18" s="529"/>
      <c r="H18" s="529"/>
      <c r="I18" s="529"/>
      <c r="J18" s="529"/>
      <c r="K18" s="529"/>
      <c r="L18" s="530">
        <v>1408.04</v>
      </c>
      <c r="M18" s="530"/>
      <c r="N18" s="530"/>
      <c r="O18" s="530"/>
      <c r="P18" s="530"/>
      <c r="Q18" s="530"/>
      <c r="R18" s="531"/>
      <c r="S18" s="531"/>
      <c r="T18" s="531"/>
      <c r="U18" s="531"/>
      <c r="V18" s="532"/>
      <c r="W18" s="435"/>
      <c r="X18" s="436"/>
      <c r="Y18" s="436"/>
      <c r="Z18" s="436"/>
      <c r="AA18" s="436"/>
      <c r="AB18" s="427"/>
      <c r="AC18" s="533">
        <v>59</v>
      </c>
      <c r="AD18" s="534"/>
      <c r="AE18" s="534"/>
      <c r="AF18" s="534"/>
      <c r="AG18" s="535"/>
      <c r="AH18" s="533">
        <v>57.3</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4552699</v>
      </c>
      <c r="BO18" s="418"/>
      <c r="BP18" s="418"/>
      <c r="BQ18" s="418"/>
      <c r="BR18" s="418"/>
      <c r="BS18" s="418"/>
      <c r="BT18" s="418"/>
      <c r="BU18" s="419"/>
      <c r="BV18" s="417">
        <v>4385547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 customHeight="1" thickBot="1" x14ac:dyDescent="0.2">
      <c r="A19" s="140"/>
      <c r="B19" s="528" t="s">
        <v>143</v>
      </c>
      <c r="C19" s="460"/>
      <c r="D19" s="460"/>
      <c r="E19" s="529"/>
      <c r="F19" s="529"/>
      <c r="G19" s="529"/>
      <c r="H19" s="529"/>
      <c r="I19" s="529"/>
      <c r="J19" s="529"/>
      <c r="K19" s="529"/>
      <c r="L19" s="537">
        <v>5</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6450581</v>
      </c>
      <c r="BO19" s="418"/>
      <c r="BP19" s="418"/>
      <c r="BQ19" s="418"/>
      <c r="BR19" s="418"/>
      <c r="BS19" s="418"/>
      <c r="BT19" s="418"/>
      <c r="BU19" s="419"/>
      <c r="BV19" s="417">
        <v>6273491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 customHeight="1" thickBot="1" x14ac:dyDescent="0.2">
      <c r="A20" s="140"/>
      <c r="B20" s="528" t="s">
        <v>145</v>
      </c>
      <c r="C20" s="460"/>
      <c r="D20" s="460"/>
      <c r="E20" s="529"/>
      <c r="F20" s="529"/>
      <c r="G20" s="529"/>
      <c r="H20" s="529"/>
      <c r="I20" s="529"/>
      <c r="J20" s="529"/>
      <c r="K20" s="529"/>
      <c r="L20" s="537">
        <v>3179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11093440</v>
      </c>
      <c r="BO23" s="418"/>
      <c r="BP23" s="418"/>
      <c r="BQ23" s="418"/>
      <c r="BR23" s="418"/>
      <c r="BS23" s="418"/>
      <c r="BT23" s="418"/>
      <c r="BU23" s="419"/>
      <c r="BV23" s="417">
        <v>11284742</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 customHeight="1" thickBot="1" x14ac:dyDescent="0.2">
      <c r="A24" s="140"/>
      <c r="B24" s="550"/>
      <c r="C24" s="551"/>
      <c r="D24" s="552"/>
      <c r="E24" s="467" t="s">
        <v>154</v>
      </c>
      <c r="F24" s="447"/>
      <c r="G24" s="447"/>
      <c r="H24" s="447"/>
      <c r="I24" s="447"/>
      <c r="J24" s="447"/>
      <c r="K24" s="448"/>
      <c r="L24" s="468">
        <v>1</v>
      </c>
      <c r="M24" s="469"/>
      <c r="N24" s="469"/>
      <c r="O24" s="469"/>
      <c r="P24" s="508"/>
      <c r="Q24" s="468">
        <v>7400</v>
      </c>
      <c r="R24" s="469"/>
      <c r="S24" s="469"/>
      <c r="T24" s="469"/>
      <c r="U24" s="469"/>
      <c r="V24" s="508"/>
      <c r="W24" s="563"/>
      <c r="X24" s="551"/>
      <c r="Y24" s="552"/>
      <c r="Z24" s="467" t="s">
        <v>155</v>
      </c>
      <c r="AA24" s="447"/>
      <c r="AB24" s="447"/>
      <c r="AC24" s="447"/>
      <c r="AD24" s="447"/>
      <c r="AE24" s="447"/>
      <c r="AF24" s="447"/>
      <c r="AG24" s="448"/>
      <c r="AH24" s="468">
        <v>134</v>
      </c>
      <c r="AI24" s="469"/>
      <c r="AJ24" s="469"/>
      <c r="AK24" s="469"/>
      <c r="AL24" s="508"/>
      <c r="AM24" s="468">
        <v>423708</v>
      </c>
      <c r="AN24" s="469"/>
      <c r="AO24" s="469"/>
      <c r="AP24" s="469"/>
      <c r="AQ24" s="469"/>
      <c r="AR24" s="508"/>
      <c r="AS24" s="468">
        <v>3162</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10915998</v>
      </c>
      <c r="BO24" s="418"/>
      <c r="BP24" s="418"/>
      <c r="BQ24" s="418"/>
      <c r="BR24" s="418"/>
      <c r="BS24" s="418"/>
      <c r="BT24" s="418"/>
      <c r="BU24" s="419"/>
      <c r="BV24" s="417">
        <v>11074433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 customHeight="1" x14ac:dyDescent="0.15">
      <c r="A25" s="140"/>
      <c r="B25" s="550"/>
      <c r="C25" s="551"/>
      <c r="D25" s="552"/>
      <c r="E25" s="467" t="s">
        <v>157</v>
      </c>
      <c r="F25" s="447"/>
      <c r="G25" s="447"/>
      <c r="H25" s="447"/>
      <c r="I25" s="447"/>
      <c r="J25" s="447"/>
      <c r="K25" s="448"/>
      <c r="L25" s="468">
        <v>1</v>
      </c>
      <c r="M25" s="469"/>
      <c r="N25" s="469"/>
      <c r="O25" s="469"/>
      <c r="P25" s="508"/>
      <c r="Q25" s="468">
        <v>6100</v>
      </c>
      <c r="R25" s="469"/>
      <c r="S25" s="469"/>
      <c r="T25" s="469"/>
      <c r="U25" s="469"/>
      <c r="V25" s="508"/>
      <c r="W25" s="563"/>
      <c r="X25" s="551"/>
      <c r="Y25" s="552"/>
      <c r="Z25" s="467" t="s">
        <v>158</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525342</v>
      </c>
      <c r="BO25" s="381"/>
      <c r="BP25" s="381"/>
      <c r="BQ25" s="381"/>
      <c r="BR25" s="381"/>
      <c r="BS25" s="381"/>
      <c r="BT25" s="381"/>
      <c r="BU25" s="382"/>
      <c r="BV25" s="380">
        <v>768714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 customHeight="1" x14ac:dyDescent="0.15">
      <c r="A26" s="140"/>
      <c r="B26" s="550"/>
      <c r="C26" s="551"/>
      <c r="D26" s="552"/>
      <c r="E26" s="467" t="s">
        <v>160</v>
      </c>
      <c r="F26" s="447"/>
      <c r="G26" s="447"/>
      <c r="H26" s="447"/>
      <c r="I26" s="447"/>
      <c r="J26" s="447"/>
      <c r="K26" s="448"/>
      <c r="L26" s="468">
        <v>1</v>
      </c>
      <c r="M26" s="469"/>
      <c r="N26" s="469"/>
      <c r="O26" s="469"/>
      <c r="P26" s="508"/>
      <c r="Q26" s="468">
        <v>5600</v>
      </c>
      <c r="R26" s="469"/>
      <c r="S26" s="469"/>
      <c r="T26" s="469"/>
      <c r="U26" s="469"/>
      <c r="V26" s="508"/>
      <c r="W26" s="563"/>
      <c r="X26" s="551"/>
      <c r="Y26" s="552"/>
      <c r="Z26" s="467" t="s">
        <v>161</v>
      </c>
      <c r="AA26" s="573"/>
      <c r="AB26" s="573"/>
      <c r="AC26" s="573"/>
      <c r="AD26" s="573"/>
      <c r="AE26" s="573"/>
      <c r="AF26" s="573"/>
      <c r="AG26" s="574"/>
      <c r="AH26" s="468">
        <v>2</v>
      </c>
      <c r="AI26" s="469"/>
      <c r="AJ26" s="469"/>
      <c r="AK26" s="469"/>
      <c r="AL26" s="508"/>
      <c r="AM26" s="468" t="s">
        <v>162</v>
      </c>
      <c r="AN26" s="469"/>
      <c r="AO26" s="469"/>
      <c r="AP26" s="469"/>
      <c r="AQ26" s="469"/>
      <c r="AR26" s="508"/>
      <c r="AS26" s="468" t="s">
        <v>162</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 customHeight="1" thickBot="1" x14ac:dyDescent="0.2">
      <c r="A27" s="140"/>
      <c r="B27" s="550"/>
      <c r="C27" s="551"/>
      <c r="D27" s="552"/>
      <c r="E27" s="467" t="s">
        <v>164</v>
      </c>
      <c r="F27" s="447"/>
      <c r="G27" s="447"/>
      <c r="H27" s="447"/>
      <c r="I27" s="447"/>
      <c r="J27" s="447"/>
      <c r="K27" s="448"/>
      <c r="L27" s="468">
        <v>1</v>
      </c>
      <c r="M27" s="469"/>
      <c r="N27" s="469"/>
      <c r="O27" s="469"/>
      <c r="P27" s="508"/>
      <c r="Q27" s="468">
        <v>3000</v>
      </c>
      <c r="R27" s="469"/>
      <c r="S27" s="469"/>
      <c r="T27" s="469"/>
      <c r="U27" s="469"/>
      <c r="V27" s="508"/>
      <c r="W27" s="563"/>
      <c r="X27" s="551"/>
      <c r="Y27" s="552"/>
      <c r="Z27" s="467" t="s">
        <v>165</v>
      </c>
      <c r="AA27" s="447"/>
      <c r="AB27" s="447"/>
      <c r="AC27" s="447"/>
      <c r="AD27" s="447"/>
      <c r="AE27" s="447"/>
      <c r="AF27" s="447"/>
      <c r="AG27" s="448"/>
      <c r="AH27" s="468" t="s">
        <v>122</v>
      </c>
      <c r="AI27" s="469"/>
      <c r="AJ27" s="469"/>
      <c r="AK27" s="469"/>
      <c r="AL27" s="508"/>
      <c r="AM27" s="468" t="s">
        <v>122</v>
      </c>
      <c r="AN27" s="469"/>
      <c r="AO27" s="469"/>
      <c r="AP27" s="469"/>
      <c r="AQ27" s="469"/>
      <c r="AR27" s="508"/>
      <c r="AS27" s="468" t="s">
        <v>122</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16046</v>
      </c>
      <c r="BO27" s="587"/>
      <c r="BP27" s="587"/>
      <c r="BQ27" s="587"/>
      <c r="BR27" s="587"/>
      <c r="BS27" s="587"/>
      <c r="BT27" s="587"/>
      <c r="BU27" s="588"/>
      <c r="BV27" s="586">
        <v>53661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 customHeight="1" x14ac:dyDescent="0.15">
      <c r="A28" s="140"/>
      <c r="B28" s="550"/>
      <c r="C28" s="551"/>
      <c r="D28" s="552"/>
      <c r="E28" s="467" t="s">
        <v>167</v>
      </c>
      <c r="F28" s="447"/>
      <c r="G28" s="447"/>
      <c r="H28" s="447"/>
      <c r="I28" s="447"/>
      <c r="J28" s="447"/>
      <c r="K28" s="448"/>
      <c r="L28" s="468">
        <v>1</v>
      </c>
      <c r="M28" s="469"/>
      <c r="N28" s="469"/>
      <c r="O28" s="469"/>
      <c r="P28" s="508"/>
      <c r="Q28" s="468">
        <v>2350</v>
      </c>
      <c r="R28" s="469"/>
      <c r="S28" s="469"/>
      <c r="T28" s="469"/>
      <c r="U28" s="469"/>
      <c r="V28" s="508"/>
      <c r="W28" s="563"/>
      <c r="X28" s="551"/>
      <c r="Y28" s="552"/>
      <c r="Z28" s="467" t="s">
        <v>168</v>
      </c>
      <c r="AA28" s="447"/>
      <c r="AB28" s="447"/>
      <c r="AC28" s="447"/>
      <c r="AD28" s="447"/>
      <c r="AE28" s="447"/>
      <c r="AF28" s="447"/>
      <c r="AG28" s="448"/>
      <c r="AH28" s="468">
        <v>20</v>
      </c>
      <c r="AI28" s="469"/>
      <c r="AJ28" s="469"/>
      <c r="AK28" s="469"/>
      <c r="AL28" s="508"/>
      <c r="AM28" s="468">
        <v>46660</v>
      </c>
      <c r="AN28" s="469"/>
      <c r="AO28" s="469"/>
      <c r="AP28" s="469"/>
      <c r="AQ28" s="469"/>
      <c r="AR28" s="508"/>
      <c r="AS28" s="468">
        <v>2333</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2679484</v>
      </c>
      <c r="BO28" s="381"/>
      <c r="BP28" s="381"/>
      <c r="BQ28" s="381"/>
      <c r="BR28" s="381"/>
      <c r="BS28" s="381"/>
      <c r="BT28" s="381"/>
      <c r="BU28" s="382"/>
      <c r="BV28" s="380">
        <v>2720154</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 customHeight="1" x14ac:dyDescent="0.15">
      <c r="A29" s="140"/>
      <c r="B29" s="550"/>
      <c r="C29" s="551"/>
      <c r="D29" s="552"/>
      <c r="E29" s="467" t="s">
        <v>171</v>
      </c>
      <c r="F29" s="447"/>
      <c r="G29" s="447"/>
      <c r="H29" s="447"/>
      <c r="I29" s="447"/>
      <c r="J29" s="447"/>
      <c r="K29" s="448"/>
      <c r="L29" s="468">
        <v>11</v>
      </c>
      <c r="M29" s="469"/>
      <c r="N29" s="469"/>
      <c r="O29" s="469"/>
      <c r="P29" s="508"/>
      <c r="Q29" s="468">
        <v>1880</v>
      </c>
      <c r="R29" s="469"/>
      <c r="S29" s="469"/>
      <c r="T29" s="469"/>
      <c r="U29" s="469"/>
      <c r="V29" s="508"/>
      <c r="W29" s="564"/>
      <c r="X29" s="565"/>
      <c r="Y29" s="566"/>
      <c r="Z29" s="467" t="s">
        <v>172</v>
      </c>
      <c r="AA29" s="447"/>
      <c r="AB29" s="447"/>
      <c r="AC29" s="447"/>
      <c r="AD29" s="447"/>
      <c r="AE29" s="447"/>
      <c r="AF29" s="447"/>
      <c r="AG29" s="448"/>
      <c r="AH29" s="468">
        <v>154</v>
      </c>
      <c r="AI29" s="469"/>
      <c r="AJ29" s="469"/>
      <c r="AK29" s="469"/>
      <c r="AL29" s="508"/>
      <c r="AM29" s="468">
        <v>470368</v>
      </c>
      <c r="AN29" s="469"/>
      <c r="AO29" s="469"/>
      <c r="AP29" s="469"/>
      <c r="AQ29" s="469"/>
      <c r="AR29" s="508"/>
      <c r="AS29" s="468">
        <v>3054</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927079</v>
      </c>
      <c r="BO29" s="418"/>
      <c r="BP29" s="418"/>
      <c r="BQ29" s="418"/>
      <c r="BR29" s="418"/>
      <c r="BS29" s="418"/>
      <c r="BT29" s="418"/>
      <c r="BU29" s="419"/>
      <c r="BV29" s="417">
        <v>921479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99.1</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2987815</v>
      </c>
      <c r="BO30" s="587"/>
      <c r="BP30" s="587"/>
      <c r="BQ30" s="587"/>
      <c r="BR30" s="587"/>
      <c r="BS30" s="587"/>
      <c r="BT30" s="587"/>
      <c r="BU30" s="588"/>
      <c r="BV30" s="586">
        <v>3004652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6"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6"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6" customHeight="1" x14ac:dyDescent="0.15">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99999999999997"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IF('各会計、関係団体の財政状況及び健全化判断比率'!B32="","",'各会計、関係団体の財政状況及び健全化判断比率'!B32)</f>
        <v>上水道事業会計</v>
      </c>
      <c r="AP34" s="599"/>
      <c r="AQ34" s="599"/>
      <c r="AR34" s="599"/>
      <c r="AS34" s="599"/>
      <c r="AT34" s="599"/>
      <c r="AU34" s="599"/>
      <c r="AV34" s="599"/>
      <c r="AW34" s="599"/>
      <c r="AX34" s="599"/>
      <c r="AY34" s="599"/>
      <c r="AZ34" s="599"/>
      <c r="BA34" s="599"/>
      <c r="BB34" s="599"/>
      <c r="BC34" s="599"/>
      <c r="BD34" s="167"/>
      <c r="BE34" s="598">
        <f>IF(BG34="","",MAX(C34:D43,U34:V43,AM34:AN43)+1)</f>
        <v>9</v>
      </c>
      <c r="BF34" s="598"/>
      <c r="BG34" s="599" t="str">
        <f>IF('各会計、関係団体の財政状況及び健全化判断比率'!B34="","",'各会計、関係団体の財政状況及び健全化判断比率'!B34)</f>
        <v>簡易水道特別会計</v>
      </c>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とかち広域消防事務組合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99999999999997" customHeight="1" x14ac:dyDescent="0.15">
      <c r="A35" s="140"/>
      <c r="B35" s="166"/>
      <c r="C35" s="598">
        <f>IF(E35="","",C34+1)</f>
        <v>2</v>
      </c>
      <c r="D35" s="598"/>
      <c r="E35" s="599" t="str">
        <f>IF('各会計、関係団体の財政状況及び健全化判断比率'!B8="","",'各会計、関係団体の財政状況及び健全化判断比率'!B8)</f>
        <v>足寄都市計画足寄市街地区土地区画整理事業特別会計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f t="shared" ref="AM35:AM43" si="0">IF(AO35="","",AM34+1)</f>
        <v>8</v>
      </c>
      <c r="AN35" s="598"/>
      <c r="AO35" s="599" t="str">
        <f>IF('各会計、関係団体の財政状況及び健全化判断比率'!B33="","",'各会計、関係団体の財政状況及び健全化判断比率'!B33)</f>
        <v>国民健康保険病院事業会計</v>
      </c>
      <c r="AP35" s="599"/>
      <c r="AQ35" s="599"/>
      <c r="AR35" s="599"/>
      <c r="AS35" s="599"/>
      <c r="AT35" s="599"/>
      <c r="AU35" s="599"/>
      <c r="AV35" s="599"/>
      <c r="AW35" s="599"/>
      <c r="AX35" s="599"/>
      <c r="AY35" s="599"/>
      <c r="AZ35" s="599"/>
      <c r="BA35" s="599"/>
      <c r="BB35" s="599"/>
      <c r="BC35" s="599"/>
      <c r="BD35" s="167"/>
      <c r="BE35" s="598">
        <f t="shared" ref="BE35:BE43" si="1">IF(BG35="","",BE34+1)</f>
        <v>10</v>
      </c>
      <c r="BF35" s="598"/>
      <c r="BG35" s="599" t="str">
        <f>IF('各会計、関係団体の財政状況及び健全化判断比率'!B35="","",'各会計、関係団体の財政状況及び健全化判断比率'!B35)</f>
        <v>公共下水道事業特別会計</v>
      </c>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十勝環境複合事務組合（一般会計）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99999999999997"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13</v>
      </c>
      <c r="BX36" s="598"/>
      <c r="BY36" s="599" t="str">
        <f>IF('各会計、関係団体の財政状況及び健全化判断比率'!B70="","",'各会計、関係団体の財政状況及び健全化判断比率'!B70)</f>
        <v>十勝環境複合事務組合（余熱利用事業会計）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99999999999997"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介護サービス事業特別会計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14</v>
      </c>
      <c r="BX37" s="598"/>
      <c r="BY37" s="599" t="str">
        <f>IF('各会計、関係団体の財政状況及び健全化判断比率'!B71="","",'各会計、関係団体の財政状況及び健全化判断比率'!B71)</f>
        <v>十勝圏複合事務組合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99999999999997"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15</v>
      </c>
      <c r="BX38" s="598"/>
      <c r="BY38" s="599" t="str">
        <f>IF('各会計、関係団体の財政状況及び健全化判断比率'!B72="","",'各会計、関係団体の財政状況及び健全化判断比率'!B72)</f>
        <v>池北三町行政事務組合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99999999999997"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99999999999997"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99999999999997"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99999999999997"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99999999999997"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6"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6"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6"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210</v>
      </c>
      <c r="C5" s="612"/>
      <c r="D5" s="612"/>
      <c r="E5" s="612"/>
      <c r="F5" s="612"/>
      <c r="G5" s="612"/>
      <c r="H5" s="612"/>
      <c r="I5" s="612"/>
      <c r="J5" s="612"/>
      <c r="K5" s="612"/>
      <c r="L5" s="612"/>
      <c r="M5" s="612"/>
      <c r="N5" s="612"/>
      <c r="O5" s="612"/>
      <c r="P5" s="612"/>
      <c r="Q5" s="613"/>
      <c r="R5" s="614">
        <v>876822</v>
      </c>
      <c r="S5" s="615"/>
      <c r="T5" s="615"/>
      <c r="U5" s="615"/>
      <c r="V5" s="615"/>
      <c r="W5" s="615"/>
      <c r="X5" s="615"/>
      <c r="Y5" s="616"/>
      <c r="Z5" s="617">
        <v>9.5</v>
      </c>
      <c r="AA5" s="617"/>
      <c r="AB5" s="617"/>
      <c r="AC5" s="617"/>
      <c r="AD5" s="618">
        <v>876822</v>
      </c>
      <c r="AE5" s="618"/>
      <c r="AF5" s="618"/>
      <c r="AG5" s="618"/>
      <c r="AH5" s="618"/>
      <c r="AI5" s="618"/>
      <c r="AJ5" s="618"/>
      <c r="AK5" s="618"/>
      <c r="AL5" s="619">
        <v>16.7</v>
      </c>
      <c r="AM5" s="620"/>
      <c r="AN5" s="620"/>
      <c r="AO5" s="621"/>
      <c r="AP5" s="611" t="s">
        <v>211</v>
      </c>
      <c r="AQ5" s="612"/>
      <c r="AR5" s="612"/>
      <c r="AS5" s="612"/>
      <c r="AT5" s="612"/>
      <c r="AU5" s="612"/>
      <c r="AV5" s="612"/>
      <c r="AW5" s="612"/>
      <c r="AX5" s="612"/>
      <c r="AY5" s="612"/>
      <c r="AZ5" s="612"/>
      <c r="BA5" s="612"/>
      <c r="BB5" s="612"/>
      <c r="BC5" s="612"/>
      <c r="BD5" s="612"/>
      <c r="BE5" s="612"/>
      <c r="BF5" s="613"/>
      <c r="BG5" s="625">
        <v>875848</v>
      </c>
      <c r="BH5" s="626"/>
      <c r="BI5" s="626"/>
      <c r="BJ5" s="626"/>
      <c r="BK5" s="626"/>
      <c r="BL5" s="626"/>
      <c r="BM5" s="626"/>
      <c r="BN5" s="627"/>
      <c r="BO5" s="628">
        <v>99.9</v>
      </c>
      <c r="BP5" s="628"/>
      <c r="BQ5" s="628"/>
      <c r="BR5" s="628"/>
      <c r="BS5" s="629">
        <v>10456</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204</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141084</v>
      </c>
      <c r="S6" s="626"/>
      <c r="T6" s="626"/>
      <c r="U6" s="626"/>
      <c r="V6" s="626"/>
      <c r="W6" s="626"/>
      <c r="X6" s="626"/>
      <c r="Y6" s="627"/>
      <c r="Z6" s="628">
        <v>1.5</v>
      </c>
      <c r="AA6" s="628"/>
      <c r="AB6" s="628"/>
      <c r="AC6" s="628"/>
      <c r="AD6" s="629">
        <v>141084</v>
      </c>
      <c r="AE6" s="629"/>
      <c r="AF6" s="629"/>
      <c r="AG6" s="629"/>
      <c r="AH6" s="629"/>
      <c r="AI6" s="629"/>
      <c r="AJ6" s="629"/>
      <c r="AK6" s="629"/>
      <c r="AL6" s="630">
        <v>2.7</v>
      </c>
      <c r="AM6" s="631"/>
      <c r="AN6" s="631"/>
      <c r="AO6" s="632"/>
      <c r="AP6" s="622" t="s">
        <v>216</v>
      </c>
      <c r="AQ6" s="623"/>
      <c r="AR6" s="623"/>
      <c r="AS6" s="623"/>
      <c r="AT6" s="623"/>
      <c r="AU6" s="623"/>
      <c r="AV6" s="623"/>
      <c r="AW6" s="623"/>
      <c r="AX6" s="623"/>
      <c r="AY6" s="623"/>
      <c r="AZ6" s="623"/>
      <c r="BA6" s="623"/>
      <c r="BB6" s="623"/>
      <c r="BC6" s="623"/>
      <c r="BD6" s="623"/>
      <c r="BE6" s="623"/>
      <c r="BF6" s="624"/>
      <c r="BG6" s="625">
        <v>875848</v>
      </c>
      <c r="BH6" s="626"/>
      <c r="BI6" s="626"/>
      <c r="BJ6" s="626"/>
      <c r="BK6" s="626"/>
      <c r="BL6" s="626"/>
      <c r="BM6" s="626"/>
      <c r="BN6" s="627"/>
      <c r="BO6" s="628">
        <v>99.9</v>
      </c>
      <c r="BP6" s="628"/>
      <c r="BQ6" s="628"/>
      <c r="BR6" s="628"/>
      <c r="BS6" s="629">
        <v>10456</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80179</v>
      </c>
      <c r="CS6" s="626"/>
      <c r="CT6" s="626"/>
      <c r="CU6" s="626"/>
      <c r="CV6" s="626"/>
      <c r="CW6" s="626"/>
      <c r="CX6" s="626"/>
      <c r="CY6" s="627"/>
      <c r="CZ6" s="628">
        <v>0.9</v>
      </c>
      <c r="DA6" s="628"/>
      <c r="DB6" s="628"/>
      <c r="DC6" s="628"/>
      <c r="DD6" s="634" t="s">
        <v>218</v>
      </c>
      <c r="DE6" s="626"/>
      <c r="DF6" s="626"/>
      <c r="DG6" s="626"/>
      <c r="DH6" s="626"/>
      <c r="DI6" s="626"/>
      <c r="DJ6" s="626"/>
      <c r="DK6" s="626"/>
      <c r="DL6" s="626"/>
      <c r="DM6" s="626"/>
      <c r="DN6" s="626"/>
      <c r="DO6" s="626"/>
      <c r="DP6" s="627"/>
      <c r="DQ6" s="634">
        <v>80179</v>
      </c>
      <c r="DR6" s="626"/>
      <c r="DS6" s="626"/>
      <c r="DT6" s="626"/>
      <c r="DU6" s="626"/>
      <c r="DV6" s="626"/>
      <c r="DW6" s="626"/>
      <c r="DX6" s="626"/>
      <c r="DY6" s="626"/>
      <c r="DZ6" s="626"/>
      <c r="EA6" s="626"/>
      <c r="EB6" s="626"/>
      <c r="EC6" s="635"/>
    </row>
    <row r="7" spans="2:143" ht="11.25" customHeight="1" x14ac:dyDescent="0.15">
      <c r="B7" s="622" t="s">
        <v>219</v>
      </c>
      <c r="C7" s="623"/>
      <c r="D7" s="623"/>
      <c r="E7" s="623"/>
      <c r="F7" s="623"/>
      <c r="G7" s="623"/>
      <c r="H7" s="623"/>
      <c r="I7" s="623"/>
      <c r="J7" s="623"/>
      <c r="K7" s="623"/>
      <c r="L7" s="623"/>
      <c r="M7" s="623"/>
      <c r="N7" s="623"/>
      <c r="O7" s="623"/>
      <c r="P7" s="623"/>
      <c r="Q7" s="624"/>
      <c r="R7" s="625">
        <v>875</v>
      </c>
      <c r="S7" s="626"/>
      <c r="T7" s="626"/>
      <c r="U7" s="626"/>
      <c r="V7" s="626"/>
      <c r="W7" s="626"/>
      <c r="X7" s="626"/>
      <c r="Y7" s="627"/>
      <c r="Z7" s="628">
        <v>0</v>
      </c>
      <c r="AA7" s="628"/>
      <c r="AB7" s="628"/>
      <c r="AC7" s="628"/>
      <c r="AD7" s="629">
        <v>875</v>
      </c>
      <c r="AE7" s="629"/>
      <c r="AF7" s="629"/>
      <c r="AG7" s="629"/>
      <c r="AH7" s="629"/>
      <c r="AI7" s="629"/>
      <c r="AJ7" s="629"/>
      <c r="AK7" s="629"/>
      <c r="AL7" s="630">
        <v>0</v>
      </c>
      <c r="AM7" s="631"/>
      <c r="AN7" s="631"/>
      <c r="AO7" s="632"/>
      <c r="AP7" s="622" t="s">
        <v>220</v>
      </c>
      <c r="AQ7" s="623"/>
      <c r="AR7" s="623"/>
      <c r="AS7" s="623"/>
      <c r="AT7" s="623"/>
      <c r="AU7" s="623"/>
      <c r="AV7" s="623"/>
      <c r="AW7" s="623"/>
      <c r="AX7" s="623"/>
      <c r="AY7" s="623"/>
      <c r="AZ7" s="623"/>
      <c r="BA7" s="623"/>
      <c r="BB7" s="623"/>
      <c r="BC7" s="623"/>
      <c r="BD7" s="623"/>
      <c r="BE7" s="623"/>
      <c r="BF7" s="624"/>
      <c r="BG7" s="625">
        <v>384267</v>
      </c>
      <c r="BH7" s="626"/>
      <c r="BI7" s="626"/>
      <c r="BJ7" s="626"/>
      <c r="BK7" s="626"/>
      <c r="BL7" s="626"/>
      <c r="BM7" s="626"/>
      <c r="BN7" s="627"/>
      <c r="BO7" s="628">
        <v>43.8</v>
      </c>
      <c r="BP7" s="628"/>
      <c r="BQ7" s="628"/>
      <c r="BR7" s="628"/>
      <c r="BS7" s="629">
        <v>10456</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1338537</v>
      </c>
      <c r="CS7" s="626"/>
      <c r="CT7" s="626"/>
      <c r="CU7" s="626"/>
      <c r="CV7" s="626"/>
      <c r="CW7" s="626"/>
      <c r="CX7" s="626"/>
      <c r="CY7" s="627"/>
      <c r="CZ7" s="628">
        <v>15</v>
      </c>
      <c r="DA7" s="628"/>
      <c r="DB7" s="628"/>
      <c r="DC7" s="628"/>
      <c r="DD7" s="634">
        <v>229797</v>
      </c>
      <c r="DE7" s="626"/>
      <c r="DF7" s="626"/>
      <c r="DG7" s="626"/>
      <c r="DH7" s="626"/>
      <c r="DI7" s="626"/>
      <c r="DJ7" s="626"/>
      <c r="DK7" s="626"/>
      <c r="DL7" s="626"/>
      <c r="DM7" s="626"/>
      <c r="DN7" s="626"/>
      <c r="DO7" s="626"/>
      <c r="DP7" s="627"/>
      <c r="DQ7" s="634">
        <v>910950</v>
      </c>
      <c r="DR7" s="626"/>
      <c r="DS7" s="626"/>
      <c r="DT7" s="626"/>
      <c r="DU7" s="626"/>
      <c r="DV7" s="626"/>
      <c r="DW7" s="626"/>
      <c r="DX7" s="626"/>
      <c r="DY7" s="626"/>
      <c r="DZ7" s="626"/>
      <c r="EA7" s="626"/>
      <c r="EB7" s="626"/>
      <c r="EC7" s="635"/>
    </row>
    <row r="8" spans="2:143" ht="11.25" customHeight="1" x14ac:dyDescent="0.15">
      <c r="B8" s="622" t="s">
        <v>222</v>
      </c>
      <c r="C8" s="623"/>
      <c r="D8" s="623"/>
      <c r="E8" s="623"/>
      <c r="F8" s="623"/>
      <c r="G8" s="623"/>
      <c r="H8" s="623"/>
      <c r="I8" s="623"/>
      <c r="J8" s="623"/>
      <c r="K8" s="623"/>
      <c r="L8" s="623"/>
      <c r="M8" s="623"/>
      <c r="N8" s="623"/>
      <c r="O8" s="623"/>
      <c r="P8" s="623"/>
      <c r="Q8" s="624"/>
      <c r="R8" s="625">
        <v>1628</v>
      </c>
      <c r="S8" s="626"/>
      <c r="T8" s="626"/>
      <c r="U8" s="626"/>
      <c r="V8" s="626"/>
      <c r="W8" s="626"/>
      <c r="X8" s="626"/>
      <c r="Y8" s="627"/>
      <c r="Z8" s="628">
        <v>0</v>
      </c>
      <c r="AA8" s="628"/>
      <c r="AB8" s="628"/>
      <c r="AC8" s="628"/>
      <c r="AD8" s="629">
        <v>1628</v>
      </c>
      <c r="AE8" s="629"/>
      <c r="AF8" s="629"/>
      <c r="AG8" s="629"/>
      <c r="AH8" s="629"/>
      <c r="AI8" s="629"/>
      <c r="AJ8" s="629"/>
      <c r="AK8" s="629"/>
      <c r="AL8" s="630">
        <v>0</v>
      </c>
      <c r="AM8" s="631"/>
      <c r="AN8" s="631"/>
      <c r="AO8" s="632"/>
      <c r="AP8" s="622" t="s">
        <v>223</v>
      </c>
      <c r="AQ8" s="623"/>
      <c r="AR8" s="623"/>
      <c r="AS8" s="623"/>
      <c r="AT8" s="623"/>
      <c r="AU8" s="623"/>
      <c r="AV8" s="623"/>
      <c r="AW8" s="623"/>
      <c r="AX8" s="623"/>
      <c r="AY8" s="623"/>
      <c r="AZ8" s="623"/>
      <c r="BA8" s="623"/>
      <c r="BB8" s="623"/>
      <c r="BC8" s="623"/>
      <c r="BD8" s="623"/>
      <c r="BE8" s="623"/>
      <c r="BF8" s="624"/>
      <c r="BG8" s="625">
        <v>11933</v>
      </c>
      <c r="BH8" s="626"/>
      <c r="BI8" s="626"/>
      <c r="BJ8" s="626"/>
      <c r="BK8" s="626"/>
      <c r="BL8" s="626"/>
      <c r="BM8" s="626"/>
      <c r="BN8" s="627"/>
      <c r="BO8" s="628">
        <v>1.4</v>
      </c>
      <c r="BP8" s="628"/>
      <c r="BQ8" s="628"/>
      <c r="BR8" s="628"/>
      <c r="BS8" s="634" t="s">
        <v>112</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1522524</v>
      </c>
      <c r="CS8" s="626"/>
      <c r="CT8" s="626"/>
      <c r="CU8" s="626"/>
      <c r="CV8" s="626"/>
      <c r="CW8" s="626"/>
      <c r="CX8" s="626"/>
      <c r="CY8" s="627"/>
      <c r="CZ8" s="628">
        <v>17.100000000000001</v>
      </c>
      <c r="DA8" s="628"/>
      <c r="DB8" s="628"/>
      <c r="DC8" s="628"/>
      <c r="DD8" s="634">
        <v>21944</v>
      </c>
      <c r="DE8" s="626"/>
      <c r="DF8" s="626"/>
      <c r="DG8" s="626"/>
      <c r="DH8" s="626"/>
      <c r="DI8" s="626"/>
      <c r="DJ8" s="626"/>
      <c r="DK8" s="626"/>
      <c r="DL8" s="626"/>
      <c r="DM8" s="626"/>
      <c r="DN8" s="626"/>
      <c r="DO8" s="626"/>
      <c r="DP8" s="627"/>
      <c r="DQ8" s="634">
        <v>978593</v>
      </c>
      <c r="DR8" s="626"/>
      <c r="DS8" s="626"/>
      <c r="DT8" s="626"/>
      <c r="DU8" s="626"/>
      <c r="DV8" s="626"/>
      <c r="DW8" s="626"/>
      <c r="DX8" s="626"/>
      <c r="DY8" s="626"/>
      <c r="DZ8" s="626"/>
      <c r="EA8" s="626"/>
      <c r="EB8" s="626"/>
      <c r="EC8" s="635"/>
    </row>
    <row r="9" spans="2:143" ht="11.25" customHeight="1" x14ac:dyDescent="0.15">
      <c r="B9" s="622" t="s">
        <v>225</v>
      </c>
      <c r="C9" s="623"/>
      <c r="D9" s="623"/>
      <c r="E9" s="623"/>
      <c r="F9" s="623"/>
      <c r="G9" s="623"/>
      <c r="H9" s="623"/>
      <c r="I9" s="623"/>
      <c r="J9" s="623"/>
      <c r="K9" s="623"/>
      <c r="L9" s="623"/>
      <c r="M9" s="623"/>
      <c r="N9" s="623"/>
      <c r="O9" s="623"/>
      <c r="P9" s="623"/>
      <c r="Q9" s="624"/>
      <c r="R9" s="625">
        <v>983</v>
      </c>
      <c r="S9" s="626"/>
      <c r="T9" s="626"/>
      <c r="U9" s="626"/>
      <c r="V9" s="626"/>
      <c r="W9" s="626"/>
      <c r="X9" s="626"/>
      <c r="Y9" s="627"/>
      <c r="Z9" s="628">
        <v>0</v>
      </c>
      <c r="AA9" s="628"/>
      <c r="AB9" s="628"/>
      <c r="AC9" s="628"/>
      <c r="AD9" s="629">
        <v>983</v>
      </c>
      <c r="AE9" s="629"/>
      <c r="AF9" s="629"/>
      <c r="AG9" s="629"/>
      <c r="AH9" s="629"/>
      <c r="AI9" s="629"/>
      <c r="AJ9" s="629"/>
      <c r="AK9" s="629"/>
      <c r="AL9" s="630">
        <v>0</v>
      </c>
      <c r="AM9" s="631"/>
      <c r="AN9" s="631"/>
      <c r="AO9" s="632"/>
      <c r="AP9" s="622" t="s">
        <v>226</v>
      </c>
      <c r="AQ9" s="623"/>
      <c r="AR9" s="623"/>
      <c r="AS9" s="623"/>
      <c r="AT9" s="623"/>
      <c r="AU9" s="623"/>
      <c r="AV9" s="623"/>
      <c r="AW9" s="623"/>
      <c r="AX9" s="623"/>
      <c r="AY9" s="623"/>
      <c r="AZ9" s="623"/>
      <c r="BA9" s="623"/>
      <c r="BB9" s="623"/>
      <c r="BC9" s="623"/>
      <c r="BD9" s="623"/>
      <c r="BE9" s="623"/>
      <c r="BF9" s="624"/>
      <c r="BG9" s="625">
        <v>315654</v>
      </c>
      <c r="BH9" s="626"/>
      <c r="BI9" s="626"/>
      <c r="BJ9" s="626"/>
      <c r="BK9" s="626"/>
      <c r="BL9" s="626"/>
      <c r="BM9" s="626"/>
      <c r="BN9" s="627"/>
      <c r="BO9" s="628">
        <v>36</v>
      </c>
      <c r="BP9" s="628"/>
      <c r="BQ9" s="628"/>
      <c r="BR9" s="628"/>
      <c r="BS9" s="634" t="s">
        <v>112</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905823</v>
      </c>
      <c r="CS9" s="626"/>
      <c r="CT9" s="626"/>
      <c r="CU9" s="626"/>
      <c r="CV9" s="626"/>
      <c r="CW9" s="626"/>
      <c r="CX9" s="626"/>
      <c r="CY9" s="627"/>
      <c r="CZ9" s="628">
        <v>10.1</v>
      </c>
      <c r="DA9" s="628"/>
      <c r="DB9" s="628"/>
      <c r="DC9" s="628"/>
      <c r="DD9" s="634">
        <v>14634</v>
      </c>
      <c r="DE9" s="626"/>
      <c r="DF9" s="626"/>
      <c r="DG9" s="626"/>
      <c r="DH9" s="626"/>
      <c r="DI9" s="626"/>
      <c r="DJ9" s="626"/>
      <c r="DK9" s="626"/>
      <c r="DL9" s="626"/>
      <c r="DM9" s="626"/>
      <c r="DN9" s="626"/>
      <c r="DO9" s="626"/>
      <c r="DP9" s="627"/>
      <c r="DQ9" s="634">
        <v>759797</v>
      </c>
      <c r="DR9" s="626"/>
      <c r="DS9" s="626"/>
      <c r="DT9" s="626"/>
      <c r="DU9" s="626"/>
      <c r="DV9" s="626"/>
      <c r="DW9" s="626"/>
      <c r="DX9" s="626"/>
      <c r="DY9" s="626"/>
      <c r="DZ9" s="626"/>
      <c r="EA9" s="626"/>
      <c r="EB9" s="626"/>
      <c r="EC9" s="635"/>
    </row>
    <row r="10" spans="2:143" ht="11.25" customHeight="1" x14ac:dyDescent="0.15">
      <c r="B10" s="622" t="s">
        <v>228</v>
      </c>
      <c r="C10" s="623"/>
      <c r="D10" s="623"/>
      <c r="E10" s="623"/>
      <c r="F10" s="623"/>
      <c r="G10" s="623"/>
      <c r="H10" s="623"/>
      <c r="I10" s="623"/>
      <c r="J10" s="623"/>
      <c r="K10" s="623"/>
      <c r="L10" s="623"/>
      <c r="M10" s="623"/>
      <c r="N10" s="623"/>
      <c r="O10" s="623"/>
      <c r="P10" s="623"/>
      <c r="Q10" s="624"/>
      <c r="R10" s="625">
        <v>130083</v>
      </c>
      <c r="S10" s="626"/>
      <c r="T10" s="626"/>
      <c r="U10" s="626"/>
      <c r="V10" s="626"/>
      <c r="W10" s="626"/>
      <c r="X10" s="626"/>
      <c r="Y10" s="627"/>
      <c r="Z10" s="628">
        <v>1.4</v>
      </c>
      <c r="AA10" s="628"/>
      <c r="AB10" s="628"/>
      <c r="AC10" s="628"/>
      <c r="AD10" s="629">
        <v>130083</v>
      </c>
      <c r="AE10" s="629"/>
      <c r="AF10" s="629"/>
      <c r="AG10" s="629"/>
      <c r="AH10" s="629"/>
      <c r="AI10" s="629"/>
      <c r="AJ10" s="629"/>
      <c r="AK10" s="629"/>
      <c r="AL10" s="630">
        <v>2.5</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24829</v>
      </c>
      <c r="BH10" s="626"/>
      <c r="BI10" s="626"/>
      <c r="BJ10" s="626"/>
      <c r="BK10" s="626"/>
      <c r="BL10" s="626"/>
      <c r="BM10" s="626"/>
      <c r="BN10" s="627"/>
      <c r="BO10" s="628">
        <v>2.8</v>
      </c>
      <c r="BP10" s="628"/>
      <c r="BQ10" s="628"/>
      <c r="BR10" s="628"/>
      <c r="BS10" s="634">
        <v>4138</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679</v>
      </c>
      <c r="CS10" s="626"/>
      <c r="CT10" s="626"/>
      <c r="CU10" s="626"/>
      <c r="CV10" s="626"/>
      <c r="CW10" s="626"/>
      <c r="CX10" s="626"/>
      <c r="CY10" s="627"/>
      <c r="CZ10" s="628">
        <v>0</v>
      </c>
      <c r="DA10" s="628"/>
      <c r="DB10" s="628"/>
      <c r="DC10" s="628"/>
      <c r="DD10" s="634" t="s">
        <v>112</v>
      </c>
      <c r="DE10" s="626"/>
      <c r="DF10" s="626"/>
      <c r="DG10" s="626"/>
      <c r="DH10" s="626"/>
      <c r="DI10" s="626"/>
      <c r="DJ10" s="626"/>
      <c r="DK10" s="626"/>
      <c r="DL10" s="626"/>
      <c r="DM10" s="626"/>
      <c r="DN10" s="626"/>
      <c r="DO10" s="626"/>
      <c r="DP10" s="627"/>
      <c r="DQ10" s="634">
        <v>456</v>
      </c>
      <c r="DR10" s="626"/>
      <c r="DS10" s="626"/>
      <c r="DT10" s="626"/>
      <c r="DU10" s="626"/>
      <c r="DV10" s="626"/>
      <c r="DW10" s="626"/>
      <c r="DX10" s="626"/>
      <c r="DY10" s="626"/>
      <c r="DZ10" s="626"/>
      <c r="EA10" s="626"/>
      <c r="EB10" s="626"/>
      <c r="EC10" s="635"/>
    </row>
    <row r="11" spans="2:143" ht="11.25" customHeight="1" x14ac:dyDescent="0.15">
      <c r="B11" s="622" t="s">
        <v>231</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31851</v>
      </c>
      <c r="BH11" s="626"/>
      <c r="BI11" s="626"/>
      <c r="BJ11" s="626"/>
      <c r="BK11" s="626"/>
      <c r="BL11" s="626"/>
      <c r="BM11" s="626"/>
      <c r="BN11" s="627"/>
      <c r="BO11" s="628">
        <v>3.6</v>
      </c>
      <c r="BP11" s="628"/>
      <c r="BQ11" s="628"/>
      <c r="BR11" s="628"/>
      <c r="BS11" s="634">
        <v>6318</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978466</v>
      </c>
      <c r="CS11" s="626"/>
      <c r="CT11" s="626"/>
      <c r="CU11" s="626"/>
      <c r="CV11" s="626"/>
      <c r="CW11" s="626"/>
      <c r="CX11" s="626"/>
      <c r="CY11" s="627"/>
      <c r="CZ11" s="628">
        <v>11</v>
      </c>
      <c r="DA11" s="628"/>
      <c r="DB11" s="628"/>
      <c r="DC11" s="628"/>
      <c r="DD11" s="634">
        <v>385960</v>
      </c>
      <c r="DE11" s="626"/>
      <c r="DF11" s="626"/>
      <c r="DG11" s="626"/>
      <c r="DH11" s="626"/>
      <c r="DI11" s="626"/>
      <c r="DJ11" s="626"/>
      <c r="DK11" s="626"/>
      <c r="DL11" s="626"/>
      <c r="DM11" s="626"/>
      <c r="DN11" s="626"/>
      <c r="DO11" s="626"/>
      <c r="DP11" s="627"/>
      <c r="DQ11" s="634">
        <v>406917</v>
      </c>
      <c r="DR11" s="626"/>
      <c r="DS11" s="626"/>
      <c r="DT11" s="626"/>
      <c r="DU11" s="626"/>
      <c r="DV11" s="626"/>
      <c r="DW11" s="626"/>
      <c r="DX11" s="626"/>
      <c r="DY11" s="626"/>
      <c r="DZ11" s="626"/>
      <c r="EA11" s="626"/>
      <c r="EB11" s="626"/>
      <c r="EC11" s="635"/>
    </row>
    <row r="12" spans="2:143" ht="11.25" customHeight="1" x14ac:dyDescent="0.15">
      <c r="B12" s="622" t="s">
        <v>234</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405430</v>
      </c>
      <c r="BH12" s="626"/>
      <c r="BI12" s="626"/>
      <c r="BJ12" s="626"/>
      <c r="BK12" s="626"/>
      <c r="BL12" s="626"/>
      <c r="BM12" s="626"/>
      <c r="BN12" s="627"/>
      <c r="BO12" s="628">
        <v>46.2</v>
      </c>
      <c r="BP12" s="628"/>
      <c r="BQ12" s="628"/>
      <c r="BR12" s="628"/>
      <c r="BS12" s="634" t="s">
        <v>112</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324927</v>
      </c>
      <c r="CS12" s="626"/>
      <c r="CT12" s="626"/>
      <c r="CU12" s="626"/>
      <c r="CV12" s="626"/>
      <c r="CW12" s="626"/>
      <c r="CX12" s="626"/>
      <c r="CY12" s="627"/>
      <c r="CZ12" s="628">
        <v>3.6</v>
      </c>
      <c r="DA12" s="628"/>
      <c r="DB12" s="628"/>
      <c r="DC12" s="628"/>
      <c r="DD12" s="634">
        <v>16938</v>
      </c>
      <c r="DE12" s="626"/>
      <c r="DF12" s="626"/>
      <c r="DG12" s="626"/>
      <c r="DH12" s="626"/>
      <c r="DI12" s="626"/>
      <c r="DJ12" s="626"/>
      <c r="DK12" s="626"/>
      <c r="DL12" s="626"/>
      <c r="DM12" s="626"/>
      <c r="DN12" s="626"/>
      <c r="DO12" s="626"/>
      <c r="DP12" s="627"/>
      <c r="DQ12" s="634">
        <v>101810</v>
      </c>
      <c r="DR12" s="626"/>
      <c r="DS12" s="626"/>
      <c r="DT12" s="626"/>
      <c r="DU12" s="626"/>
      <c r="DV12" s="626"/>
      <c r="DW12" s="626"/>
      <c r="DX12" s="626"/>
      <c r="DY12" s="626"/>
      <c r="DZ12" s="626"/>
      <c r="EA12" s="626"/>
      <c r="EB12" s="626"/>
      <c r="EC12" s="635"/>
    </row>
    <row r="13" spans="2:143" ht="11.25" customHeight="1" x14ac:dyDescent="0.15">
      <c r="B13" s="622" t="s">
        <v>237</v>
      </c>
      <c r="C13" s="623"/>
      <c r="D13" s="623"/>
      <c r="E13" s="623"/>
      <c r="F13" s="623"/>
      <c r="G13" s="623"/>
      <c r="H13" s="623"/>
      <c r="I13" s="623"/>
      <c r="J13" s="623"/>
      <c r="K13" s="623"/>
      <c r="L13" s="623"/>
      <c r="M13" s="623"/>
      <c r="N13" s="623"/>
      <c r="O13" s="623"/>
      <c r="P13" s="623"/>
      <c r="Q13" s="624"/>
      <c r="R13" s="625">
        <v>23894</v>
      </c>
      <c r="S13" s="626"/>
      <c r="T13" s="626"/>
      <c r="U13" s="626"/>
      <c r="V13" s="626"/>
      <c r="W13" s="626"/>
      <c r="X13" s="626"/>
      <c r="Y13" s="627"/>
      <c r="Z13" s="628">
        <v>0.3</v>
      </c>
      <c r="AA13" s="628"/>
      <c r="AB13" s="628"/>
      <c r="AC13" s="628"/>
      <c r="AD13" s="629">
        <v>23894</v>
      </c>
      <c r="AE13" s="629"/>
      <c r="AF13" s="629"/>
      <c r="AG13" s="629"/>
      <c r="AH13" s="629"/>
      <c r="AI13" s="629"/>
      <c r="AJ13" s="629"/>
      <c r="AK13" s="629"/>
      <c r="AL13" s="630">
        <v>0.5</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392197</v>
      </c>
      <c r="BH13" s="626"/>
      <c r="BI13" s="626"/>
      <c r="BJ13" s="626"/>
      <c r="BK13" s="626"/>
      <c r="BL13" s="626"/>
      <c r="BM13" s="626"/>
      <c r="BN13" s="627"/>
      <c r="BO13" s="628">
        <v>44.7</v>
      </c>
      <c r="BP13" s="628"/>
      <c r="BQ13" s="628"/>
      <c r="BR13" s="628"/>
      <c r="BS13" s="634" t="s">
        <v>112</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1370562</v>
      </c>
      <c r="CS13" s="626"/>
      <c r="CT13" s="626"/>
      <c r="CU13" s="626"/>
      <c r="CV13" s="626"/>
      <c r="CW13" s="626"/>
      <c r="CX13" s="626"/>
      <c r="CY13" s="627"/>
      <c r="CZ13" s="628">
        <v>15.3</v>
      </c>
      <c r="DA13" s="628"/>
      <c r="DB13" s="628"/>
      <c r="DC13" s="628"/>
      <c r="DD13" s="634">
        <v>930812</v>
      </c>
      <c r="DE13" s="626"/>
      <c r="DF13" s="626"/>
      <c r="DG13" s="626"/>
      <c r="DH13" s="626"/>
      <c r="DI13" s="626"/>
      <c r="DJ13" s="626"/>
      <c r="DK13" s="626"/>
      <c r="DL13" s="626"/>
      <c r="DM13" s="626"/>
      <c r="DN13" s="626"/>
      <c r="DO13" s="626"/>
      <c r="DP13" s="627"/>
      <c r="DQ13" s="634">
        <v>861544</v>
      </c>
      <c r="DR13" s="626"/>
      <c r="DS13" s="626"/>
      <c r="DT13" s="626"/>
      <c r="DU13" s="626"/>
      <c r="DV13" s="626"/>
      <c r="DW13" s="626"/>
      <c r="DX13" s="626"/>
      <c r="DY13" s="626"/>
      <c r="DZ13" s="626"/>
      <c r="EA13" s="626"/>
      <c r="EB13" s="626"/>
      <c r="EC13" s="635"/>
    </row>
    <row r="14" spans="2:143" ht="11.25" customHeight="1" x14ac:dyDescent="0.15">
      <c r="B14" s="622" t="s">
        <v>240</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18062</v>
      </c>
      <c r="BH14" s="626"/>
      <c r="BI14" s="626"/>
      <c r="BJ14" s="626"/>
      <c r="BK14" s="626"/>
      <c r="BL14" s="626"/>
      <c r="BM14" s="626"/>
      <c r="BN14" s="627"/>
      <c r="BO14" s="628">
        <v>2.1</v>
      </c>
      <c r="BP14" s="628"/>
      <c r="BQ14" s="628"/>
      <c r="BR14" s="628"/>
      <c r="BS14" s="634" t="s">
        <v>112</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287477</v>
      </c>
      <c r="CS14" s="626"/>
      <c r="CT14" s="626"/>
      <c r="CU14" s="626"/>
      <c r="CV14" s="626"/>
      <c r="CW14" s="626"/>
      <c r="CX14" s="626"/>
      <c r="CY14" s="627"/>
      <c r="CZ14" s="628">
        <v>3.2</v>
      </c>
      <c r="DA14" s="628"/>
      <c r="DB14" s="628"/>
      <c r="DC14" s="628"/>
      <c r="DD14" s="634">
        <v>13359</v>
      </c>
      <c r="DE14" s="626"/>
      <c r="DF14" s="626"/>
      <c r="DG14" s="626"/>
      <c r="DH14" s="626"/>
      <c r="DI14" s="626"/>
      <c r="DJ14" s="626"/>
      <c r="DK14" s="626"/>
      <c r="DL14" s="626"/>
      <c r="DM14" s="626"/>
      <c r="DN14" s="626"/>
      <c r="DO14" s="626"/>
      <c r="DP14" s="627"/>
      <c r="DQ14" s="634">
        <v>285507</v>
      </c>
      <c r="DR14" s="626"/>
      <c r="DS14" s="626"/>
      <c r="DT14" s="626"/>
      <c r="DU14" s="626"/>
      <c r="DV14" s="626"/>
      <c r="DW14" s="626"/>
      <c r="DX14" s="626"/>
      <c r="DY14" s="626"/>
      <c r="DZ14" s="626"/>
      <c r="EA14" s="626"/>
      <c r="EB14" s="626"/>
      <c r="EC14" s="635"/>
    </row>
    <row r="15" spans="2:143" ht="11.25" customHeight="1" x14ac:dyDescent="0.15">
      <c r="B15" s="622" t="s">
        <v>243</v>
      </c>
      <c r="C15" s="623"/>
      <c r="D15" s="623"/>
      <c r="E15" s="623"/>
      <c r="F15" s="623"/>
      <c r="G15" s="623"/>
      <c r="H15" s="623"/>
      <c r="I15" s="623"/>
      <c r="J15" s="623"/>
      <c r="K15" s="623"/>
      <c r="L15" s="623"/>
      <c r="M15" s="623"/>
      <c r="N15" s="623"/>
      <c r="O15" s="623"/>
      <c r="P15" s="623"/>
      <c r="Q15" s="624"/>
      <c r="R15" s="625">
        <v>1353</v>
      </c>
      <c r="S15" s="626"/>
      <c r="T15" s="626"/>
      <c r="U15" s="626"/>
      <c r="V15" s="626"/>
      <c r="W15" s="626"/>
      <c r="X15" s="626"/>
      <c r="Y15" s="627"/>
      <c r="Z15" s="628">
        <v>0</v>
      </c>
      <c r="AA15" s="628"/>
      <c r="AB15" s="628"/>
      <c r="AC15" s="628"/>
      <c r="AD15" s="629">
        <v>1353</v>
      </c>
      <c r="AE15" s="629"/>
      <c r="AF15" s="629"/>
      <c r="AG15" s="629"/>
      <c r="AH15" s="629"/>
      <c r="AI15" s="629"/>
      <c r="AJ15" s="629"/>
      <c r="AK15" s="629"/>
      <c r="AL15" s="630">
        <v>0</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68089</v>
      </c>
      <c r="BH15" s="626"/>
      <c r="BI15" s="626"/>
      <c r="BJ15" s="626"/>
      <c r="BK15" s="626"/>
      <c r="BL15" s="626"/>
      <c r="BM15" s="626"/>
      <c r="BN15" s="627"/>
      <c r="BO15" s="628">
        <v>7.8</v>
      </c>
      <c r="BP15" s="628"/>
      <c r="BQ15" s="628"/>
      <c r="BR15" s="628"/>
      <c r="BS15" s="634" t="s">
        <v>112</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884773</v>
      </c>
      <c r="CS15" s="626"/>
      <c r="CT15" s="626"/>
      <c r="CU15" s="626"/>
      <c r="CV15" s="626"/>
      <c r="CW15" s="626"/>
      <c r="CX15" s="626"/>
      <c r="CY15" s="627"/>
      <c r="CZ15" s="628">
        <v>9.9</v>
      </c>
      <c r="DA15" s="628"/>
      <c r="DB15" s="628"/>
      <c r="DC15" s="628"/>
      <c r="DD15" s="634">
        <v>212902</v>
      </c>
      <c r="DE15" s="626"/>
      <c r="DF15" s="626"/>
      <c r="DG15" s="626"/>
      <c r="DH15" s="626"/>
      <c r="DI15" s="626"/>
      <c r="DJ15" s="626"/>
      <c r="DK15" s="626"/>
      <c r="DL15" s="626"/>
      <c r="DM15" s="626"/>
      <c r="DN15" s="626"/>
      <c r="DO15" s="626"/>
      <c r="DP15" s="627"/>
      <c r="DQ15" s="634">
        <v>587654</v>
      </c>
      <c r="DR15" s="626"/>
      <c r="DS15" s="626"/>
      <c r="DT15" s="626"/>
      <c r="DU15" s="626"/>
      <c r="DV15" s="626"/>
      <c r="DW15" s="626"/>
      <c r="DX15" s="626"/>
      <c r="DY15" s="626"/>
      <c r="DZ15" s="626"/>
      <c r="EA15" s="626"/>
      <c r="EB15" s="626"/>
      <c r="EC15" s="635"/>
    </row>
    <row r="16" spans="2:143" ht="11.25" customHeight="1" x14ac:dyDescent="0.15">
      <c r="B16" s="622" t="s">
        <v>246</v>
      </c>
      <c r="C16" s="623"/>
      <c r="D16" s="623"/>
      <c r="E16" s="623"/>
      <c r="F16" s="623"/>
      <c r="G16" s="623"/>
      <c r="H16" s="623"/>
      <c r="I16" s="623"/>
      <c r="J16" s="623"/>
      <c r="K16" s="623"/>
      <c r="L16" s="623"/>
      <c r="M16" s="623"/>
      <c r="N16" s="623"/>
      <c r="O16" s="623"/>
      <c r="P16" s="623"/>
      <c r="Q16" s="624"/>
      <c r="R16" s="625">
        <v>4459424</v>
      </c>
      <c r="S16" s="626"/>
      <c r="T16" s="626"/>
      <c r="U16" s="626"/>
      <c r="V16" s="626"/>
      <c r="W16" s="626"/>
      <c r="X16" s="626"/>
      <c r="Y16" s="627"/>
      <c r="Z16" s="628">
        <v>48.1</v>
      </c>
      <c r="AA16" s="628"/>
      <c r="AB16" s="628"/>
      <c r="AC16" s="628"/>
      <c r="AD16" s="629">
        <v>4018528</v>
      </c>
      <c r="AE16" s="629"/>
      <c r="AF16" s="629"/>
      <c r="AG16" s="629"/>
      <c r="AH16" s="629"/>
      <c r="AI16" s="629"/>
      <c r="AJ16" s="629"/>
      <c r="AK16" s="629"/>
      <c r="AL16" s="630">
        <v>76.400000000000006</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120181</v>
      </c>
      <c r="CS16" s="626"/>
      <c r="CT16" s="626"/>
      <c r="CU16" s="626"/>
      <c r="CV16" s="626"/>
      <c r="CW16" s="626"/>
      <c r="CX16" s="626"/>
      <c r="CY16" s="627"/>
      <c r="CZ16" s="628">
        <v>1.3</v>
      </c>
      <c r="DA16" s="628"/>
      <c r="DB16" s="628"/>
      <c r="DC16" s="628"/>
      <c r="DD16" s="634" t="s">
        <v>112</v>
      </c>
      <c r="DE16" s="626"/>
      <c r="DF16" s="626"/>
      <c r="DG16" s="626"/>
      <c r="DH16" s="626"/>
      <c r="DI16" s="626"/>
      <c r="DJ16" s="626"/>
      <c r="DK16" s="626"/>
      <c r="DL16" s="626"/>
      <c r="DM16" s="626"/>
      <c r="DN16" s="626"/>
      <c r="DO16" s="626"/>
      <c r="DP16" s="627"/>
      <c r="DQ16" s="634">
        <v>106989</v>
      </c>
      <c r="DR16" s="626"/>
      <c r="DS16" s="626"/>
      <c r="DT16" s="626"/>
      <c r="DU16" s="626"/>
      <c r="DV16" s="626"/>
      <c r="DW16" s="626"/>
      <c r="DX16" s="626"/>
      <c r="DY16" s="626"/>
      <c r="DZ16" s="626"/>
      <c r="EA16" s="626"/>
      <c r="EB16" s="626"/>
      <c r="EC16" s="635"/>
    </row>
    <row r="17" spans="2:133" ht="11.25" customHeight="1" x14ac:dyDescent="0.15">
      <c r="B17" s="622" t="s">
        <v>249</v>
      </c>
      <c r="C17" s="623"/>
      <c r="D17" s="623"/>
      <c r="E17" s="623"/>
      <c r="F17" s="623"/>
      <c r="G17" s="623"/>
      <c r="H17" s="623"/>
      <c r="I17" s="623"/>
      <c r="J17" s="623"/>
      <c r="K17" s="623"/>
      <c r="L17" s="623"/>
      <c r="M17" s="623"/>
      <c r="N17" s="623"/>
      <c r="O17" s="623"/>
      <c r="P17" s="623"/>
      <c r="Q17" s="624"/>
      <c r="R17" s="625">
        <v>4018528</v>
      </c>
      <c r="S17" s="626"/>
      <c r="T17" s="626"/>
      <c r="U17" s="626"/>
      <c r="V17" s="626"/>
      <c r="W17" s="626"/>
      <c r="X17" s="626"/>
      <c r="Y17" s="627"/>
      <c r="Z17" s="628">
        <v>43.4</v>
      </c>
      <c r="AA17" s="628"/>
      <c r="AB17" s="628"/>
      <c r="AC17" s="628"/>
      <c r="AD17" s="629">
        <v>4018528</v>
      </c>
      <c r="AE17" s="629"/>
      <c r="AF17" s="629"/>
      <c r="AG17" s="629"/>
      <c r="AH17" s="629"/>
      <c r="AI17" s="629"/>
      <c r="AJ17" s="629"/>
      <c r="AK17" s="629"/>
      <c r="AL17" s="630">
        <v>76.400000000000006</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1115533</v>
      </c>
      <c r="CS17" s="626"/>
      <c r="CT17" s="626"/>
      <c r="CU17" s="626"/>
      <c r="CV17" s="626"/>
      <c r="CW17" s="626"/>
      <c r="CX17" s="626"/>
      <c r="CY17" s="627"/>
      <c r="CZ17" s="628">
        <v>12.5</v>
      </c>
      <c r="DA17" s="628"/>
      <c r="DB17" s="628"/>
      <c r="DC17" s="628"/>
      <c r="DD17" s="634" t="s">
        <v>112</v>
      </c>
      <c r="DE17" s="626"/>
      <c r="DF17" s="626"/>
      <c r="DG17" s="626"/>
      <c r="DH17" s="626"/>
      <c r="DI17" s="626"/>
      <c r="DJ17" s="626"/>
      <c r="DK17" s="626"/>
      <c r="DL17" s="626"/>
      <c r="DM17" s="626"/>
      <c r="DN17" s="626"/>
      <c r="DO17" s="626"/>
      <c r="DP17" s="627"/>
      <c r="DQ17" s="634">
        <v>1037560</v>
      </c>
      <c r="DR17" s="626"/>
      <c r="DS17" s="626"/>
      <c r="DT17" s="626"/>
      <c r="DU17" s="626"/>
      <c r="DV17" s="626"/>
      <c r="DW17" s="626"/>
      <c r="DX17" s="626"/>
      <c r="DY17" s="626"/>
      <c r="DZ17" s="626"/>
      <c r="EA17" s="626"/>
      <c r="EB17" s="626"/>
      <c r="EC17" s="635"/>
    </row>
    <row r="18" spans="2:133" ht="11.25" customHeight="1" x14ac:dyDescent="0.15">
      <c r="B18" s="622" t="s">
        <v>252</v>
      </c>
      <c r="C18" s="623"/>
      <c r="D18" s="623"/>
      <c r="E18" s="623"/>
      <c r="F18" s="623"/>
      <c r="G18" s="623"/>
      <c r="H18" s="623"/>
      <c r="I18" s="623"/>
      <c r="J18" s="623"/>
      <c r="K18" s="623"/>
      <c r="L18" s="623"/>
      <c r="M18" s="623"/>
      <c r="N18" s="623"/>
      <c r="O18" s="623"/>
      <c r="P18" s="623"/>
      <c r="Q18" s="624"/>
      <c r="R18" s="625">
        <v>440896</v>
      </c>
      <c r="S18" s="626"/>
      <c r="T18" s="626"/>
      <c r="U18" s="626"/>
      <c r="V18" s="626"/>
      <c r="W18" s="626"/>
      <c r="X18" s="626"/>
      <c r="Y18" s="627"/>
      <c r="Z18" s="628">
        <v>4.8</v>
      </c>
      <c r="AA18" s="628"/>
      <c r="AB18" s="628"/>
      <c r="AC18" s="628"/>
      <c r="AD18" s="629" t="s">
        <v>112</v>
      </c>
      <c r="AE18" s="629"/>
      <c r="AF18" s="629"/>
      <c r="AG18" s="629"/>
      <c r="AH18" s="629"/>
      <c r="AI18" s="629"/>
      <c r="AJ18" s="629"/>
      <c r="AK18" s="629"/>
      <c r="AL18" s="630" t="s">
        <v>112</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255</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974</v>
      </c>
      <c r="BH19" s="626"/>
      <c r="BI19" s="626"/>
      <c r="BJ19" s="626"/>
      <c r="BK19" s="626"/>
      <c r="BL19" s="626"/>
      <c r="BM19" s="626"/>
      <c r="BN19" s="627"/>
      <c r="BO19" s="628">
        <v>0.1</v>
      </c>
      <c r="BP19" s="628"/>
      <c r="BQ19" s="628"/>
      <c r="BR19" s="628"/>
      <c r="BS19" s="634" t="s">
        <v>112</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258</v>
      </c>
      <c r="C20" s="623"/>
      <c r="D20" s="623"/>
      <c r="E20" s="623"/>
      <c r="F20" s="623"/>
      <c r="G20" s="623"/>
      <c r="H20" s="623"/>
      <c r="I20" s="623"/>
      <c r="J20" s="623"/>
      <c r="K20" s="623"/>
      <c r="L20" s="623"/>
      <c r="M20" s="623"/>
      <c r="N20" s="623"/>
      <c r="O20" s="623"/>
      <c r="P20" s="623"/>
      <c r="Q20" s="624"/>
      <c r="R20" s="625">
        <v>5636146</v>
      </c>
      <c r="S20" s="626"/>
      <c r="T20" s="626"/>
      <c r="U20" s="626"/>
      <c r="V20" s="626"/>
      <c r="W20" s="626"/>
      <c r="X20" s="626"/>
      <c r="Y20" s="627"/>
      <c r="Z20" s="628">
        <v>60.9</v>
      </c>
      <c r="AA20" s="628"/>
      <c r="AB20" s="628"/>
      <c r="AC20" s="628"/>
      <c r="AD20" s="629">
        <v>5195250</v>
      </c>
      <c r="AE20" s="629"/>
      <c r="AF20" s="629"/>
      <c r="AG20" s="629"/>
      <c r="AH20" s="629"/>
      <c r="AI20" s="629"/>
      <c r="AJ20" s="629"/>
      <c r="AK20" s="629"/>
      <c r="AL20" s="630">
        <v>98.8</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974</v>
      </c>
      <c r="BH20" s="626"/>
      <c r="BI20" s="626"/>
      <c r="BJ20" s="626"/>
      <c r="BK20" s="626"/>
      <c r="BL20" s="626"/>
      <c r="BM20" s="626"/>
      <c r="BN20" s="627"/>
      <c r="BO20" s="628">
        <v>0.1</v>
      </c>
      <c r="BP20" s="628"/>
      <c r="BQ20" s="628"/>
      <c r="BR20" s="628"/>
      <c r="BS20" s="634" t="s">
        <v>112</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8929661</v>
      </c>
      <c r="CS20" s="626"/>
      <c r="CT20" s="626"/>
      <c r="CU20" s="626"/>
      <c r="CV20" s="626"/>
      <c r="CW20" s="626"/>
      <c r="CX20" s="626"/>
      <c r="CY20" s="627"/>
      <c r="CZ20" s="628">
        <v>100</v>
      </c>
      <c r="DA20" s="628"/>
      <c r="DB20" s="628"/>
      <c r="DC20" s="628"/>
      <c r="DD20" s="634">
        <v>1826346</v>
      </c>
      <c r="DE20" s="626"/>
      <c r="DF20" s="626"/>
      <c r="DG20" s="626"/>
      <c r="DH20" s="626"/>
      <c r="DI20" s="626"/>
      <c r="DJ20" s="626"/>
      <c r="DK20" s="626"/>
      <c r="DL20" s="626"/>
      <c r="DM20" s="626"/>
      <c r="DN20" s="626"/>
      <c r="DO20" s="626"/>
      <c r="DP20" s="627"/>
      <c r="DQ20" s="634">
        <v>6117956</v>
      </c>
      <c r="DR20" s="626"/>
      <c r="DS20" s="626"/>
      <c r="DT20" s="626"/>
      <c r="DU20" s="626"/>
      <c r="DV20" s="626"/>
      <c r="DW20" s="626"/>
      <c r="DX20" s="626"/>
      <c r="DY20" s="626"/>
      <c r="DZ20" s="626"/>
      <c r="EA20" s="626"/>
      <c r="EB20" s="626"/>
      <c r="EC20" s="635"/>
    </row>
    <row r="21" spans="2:133" ht="11.25" customHeight="1" x14ac:dyDescent="0.15">
      <c r="B21" s="622" t="s">
        <v>261</v>
      </c>
      <c r="C21" s="623"/>
      <c r="D21" s="623"/>
      <c r="E21" s="623"/>
      <c r="F21" s="623"/>
      <c r="G21" s="623"/>
      <c r="H21" s="623"/>
      <c r="I21" s="623"/>
      <c r="J21" s="623"/>
      <c r="K21" s="623"/>
      <c r="L21" s="623"/>
      <c r="M21" s="623"/>
      <c r="N21" s="623"/>
      <c r="O21" s="623"/>
      <c r="P21" s="623"/>
      <c r="Q21" s="624"/>
      <c r="R21" s="625">
        <v>1404</v>
      </c>
      <c r="S21" s="626"/>
      <c r="T21" s="626"/>
      <c r="U21" s="626"/>
      <c r="V21" s="626"/>
      <c r="W21" s="626"/>
      <c r="X21" s="626"/>
      <c r="Y21" s="627"/>
      <c r="Z21" s="628">
        <v>0</v>
      </c>
      <c r="AA21" s="628"/>
      <c r="AB21" s="628"/>
      <c r="AC21" s="628"/>
      <c r="AD21" s="629">
        <v>1404</v>
      </c>
      <c r="AE21" s="629"/>
      <c r="AF21" s="629"/>
      <c r="AG21" s="629"/>
      <c r="AH21" s="629"/>
      <c r="AI21" s="629"/>
      <c r="AJ21" s="629"/>
      <c r="AK21" s="629"/>
      <c r="AL21" s="630">
        <v>0</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v>974</v>
      </c>
      <c r="BH21" s="626"/>
      <c r="BI21" s="626"/>
      <c r="BJ21" s="626"/>
      <c r="BK21" s="626"/>
      <c r="BL21" s="626"/>
      <c r="BM21" s="626"/>
      <c r="BN21" s="627"/>
      <c r="BO21" s="628">
        <v>0.1</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263</v>
      </c>
      <c r="C22" s="623"/>
      <c r="D22" s="623"/>
      <c r="E22" s="623"/>
      <c r="F22" s="623"/>
      <c r="G22" s="623"/>
      <c r="H22" s="623"/>
      <c r="I22" s="623"/>
      <c r="J22" s="623"/>
      <c r="K22" s="623"/>
      <c r="L22" s="623"/>
      <c r="M22" s="623"/>
      <c r="N22" s="623"/>
      <c r="O22" s="623"/>
      <c r="P22" s="623"/>
      <c r="Q22" s="624"/>
      <c r="R22" s="625">
        <v>66272</v>
      </c>
      <c r="S22" s="626"/>
      <c r="T22" s="626"/>
      <c r="U22" s="626"/>
      <c r="V22" s="626"/>
      <c r="W22" s="626"/>
      <c r="X22" s="626"/>
      <c r="Y22" s="627"/>
      <c r="Z22" s="628">
        <v>0.7</v>
      </c>
      <c r="AA22" s="628"/>
      <c r="AB22" s="628"/>
      <c r="AC22" s="628"/>
      <c r="AD22" s="629" t="s">
        <v>112</v>
      </c>
      <c r="AE22" s="629"/>
      <c r="AF22" s="629"/>
      <c r="AG22" s="629"/>
      <c r="AH22" s="629"/>
      <c r="AI22" s="629"/>
      <c r="AJ22" s="629"/>
      <c r="AK22" s="629"/>
      <c r="AL22" s="630" t="s">
        <v>112</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266</v>
      </c>
      <c r="C23" s="623"/>
      <c r="D23" s="623"/>
      <c r="E23" s="623"/>
      <c r="F23" s="623"/>
      <c r="G23" s="623"/>
      <c r="H23" s="623"/>
      <c r="I23" s="623"/>
      <c r="J23" s="623"/>
      <c r="K23" s="623"/>
      <c r="L23" s="623"/>
      <c r="M23" s="623"/>
      <c r="N23" s="623"/>
      <c r="O23" s="623"/>
      <c r="P23" s="623"/>
      <c r="Q23" s="624"/>
      <c r="R23" s="625">
        <v>159082</v>
      </c>
      <c r="S23" s="626"/>
      <c r="T23" s="626"/>
      <c r="U23" s="626"/>
      <c r="V23" s="626"/>
      <c r="W23" s="626"/>
      <c r="X23" s="626"/>
      <c r="Y23" s="627"/>
      <c r="Z23" s="628">
        <v>1.7</v>
      </c>
      <c r="AA23" s="628"/>
      <c r="AB23" s="628"/>
      <c r="AC23" s="628"/>
      <c r="AD23" s="629">
        <v>2391</v>
      </c>
      <c r="AE23" s="629"/>
      <c r="AF23" s="629"/>
      <c r="AG23" s="629"/>
      <c r="AH23" s="629"/>
      <c r="AI23" s="629"/>
      <c r="AJ23" s="629"/>
      <c r="AK23" s="629"/>
      <c r="AL23" s="630">
        <v>0</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x14ac:dyDescent="0.15">
      <c r="B24" s="622" t="s">
        <v>273</v>
      </c>
      <c r="C24" s="623"/>
      <c r="D24" s="623"/>
      <c r="E24" s="623"/>
      <c r="F24" s="623"/>
      <c r="G24" s="623"/>
      <c r="H24" s="623"/>
      <c r="I24" s="623"/>
      <c r="J24" s="623"/>
      <c r="K24" s="623"/>
      <c r="L24" s="623"/>
      <c r="M24" s="623"/>
      <c r="N24" s="623"/>
      <c r="O24" s="623"/>
      <c r="P24" s="623"/>
      <c r="Q24" s="624"/>
      <c r="R24" s="625">
        <v>20632</v>
      </c>
      <c r="S24" s="626"/>
      <c r="T24" s="626"/>
      <c r="U24" s="626"/>
      <c r="V24" s="626"/>
      <c r="W24" s="626"/>
      <c r="X24" s="626"/>
      <c r="Y24" s="627"/>
      <c r="Z24" s="628">
        <v>0.2</v>
      </c>
      <c r="AA24" s="628"/>
      <c r="AB24" s="628"/>
      <c r="AC24" s="628"/>
      <c r="AD24" s="629" t="s">
        <v>112</v>
      </c>
      <c r="AE24" s="629"/>
      <c r="AF24" s="629"/>
      <c r="AG24" s="629"/>
      <c r="AH24" s="629"/>
      <c r="AI24" s="629"/>
      <c r="AJ24" s="629"/>
      <c r="AK24" s="629"/>
      <c r="AL24" s="630" t="s">
        <v>112</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2915417</v>
      </c>
      <c r="CS24" s="615"/>
      <c r="CT24" s="615"/>
      <c r="CU24" s="615"/>
      <c r="CV24" s="615"/>
      <c r="CW24" s="615"/>
      <c r="CX24" s="615"/>
      <c r="CY24" s="616"/>
      <c r="CZ24" s="652">
        <v>32.6</v>
      </c>
      <c r="DA24" s="653"/>
      <c r="DB24" s="653"/>
      <c r="DC24" s="654"/>
      <c r="DD24" s="651">
        <v>2415166</v>
      </c>
      <c r="DE24" s="615"/>
      <c r="DF24" s="615"/>
      <c r="DG24" s="615"/>
      <c r="DH24" s="615"/>
      <c r="DI24" s="615"/>
      <c r="DJ24" s="615"/>
      <c r="DK24" s="616"/>
      <c r="DL24" s="651">
        <v>2404421</v>
      </c>
      <c r="DM24" s="615"/>
      <c r="DN24" s="615"/>
      <c r="DO24" s="615"/>
      <c r="DP24" s="615"/>
      <c r="DQ24" s="615"/>
      <c r="DR24" s="615"/>
      <c r="DS24" s="615"/>
      <c r="DT24" s="615"/>
      <c r="DU24" s="615"/>
      <c r="DV24" s="616"/>
      <c r="DW24" s="619">
        <v>44</v>
      </c>
      <c r="DX24" s="620"/>
      <c r="DY24" s="620"/>
      <c r="DZ24" s="620"/>
      <c r="EA24" s="620"/>
      <c r="EB24" s="620"/>
      <c r="EC24" s="621"/>
    </row>
    <row r="25" spans="2:133" ht="11.25" customHeight="1" x14ac:dyDescent="0.15">
      <c r="B25" s="622" t="s">
        <v>276</v>
      </c>
      <c r="C25" s="623"/>
      <c r="D25" s="623"/>
      <c r="E25" s="623"/>
      <c r="F25" s="623"/>
      <c r="G25" s="623"/>
      <c r="H25" s="623"/>
      <c r="I25" s="623"/>
      <c r="J25" s="623"/>
      <c r="K25" s="623"/>
      <c r="L25" s="623"/>
      <c r="M25" s="623"/>
      <c r="N25" s="623"/>
      <c r="O25" s="623"/>
      <c r="P25" s="623"/>
      <c r="Q25" s="624"/>
      <c r="R25" s="625">
        <v>820293</v>
      </c>
      <c r="S25" s="626"/>
      <c r="T25" s="626"/>
      <c r="U25" s="626"/>
      <c r="V25" s="626"/>
      <c r="W25" s="626"/>
      <c r="X25" s="626"/>
      <c r="Y25" s="627"/>
      <c r="Z25" s="628">
        <v>8.9</v>
      </c>
      <c r="AA25" s="628"/>
      <c r="AB25" s="628"/>
      <c r="AC25" s="628"/>
      <c r="AD25" s="629" t="s">
        <v>112</v>
      </c>
      <c r="AE25" s="629"/>
      <c r="AF25" s="629"/>
      <c r="AG25" s="629"/>
      <c r="AH25" s="629"/>
      <c r="AI25" s="629"/>
      <c r="AJ25" s="629"/>
      <c r="AK25" s="629"/>
      <c r="AL25" s="630" t="s">
        <v>112</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1293689</v>
      </c>
      <c r="CS25" s="657"/>
      <c r="CT25" s="657"/>
      <c r="CU25" s="657"/>
      <c r="CV25" s="657"/>
      <c r="CW25" s="657"/>
      <c r="CX25" s="657"/>
      <c r="CY25" s="658"/>
      <c r="CZ25" s="659">
        <v>14.5</v>
      </c>
      <c r="DA25" s="660"/>
      <c r="DB25" s="660"/>
      <c r="DC25" s="661"/>
      <c r="DD25" s="634">
        <v>1249868</v>
      </c>
      <c r="DE25" s="657"/>
      <c r="DF25" s="657"/>
      <c r="DG25" s="657"/>
      <c r="DH25" s="657"/>
      <c r="DI25" s="657"/>
      <c r="DJ25" s="657"/>
      <c r="DK25" s="658"/>
      <c r="DL25" s="634">
        <v>1239251</v>
      </c>
      <c r="DM25" s="657"/>
      <c r="DN25" s="657"/>
      <c r="DO25" s="657"/>
      <c r="DP25" s="657"/>
      <c r="DQ25" s="657"/>
      <c r="DR25" s="657"/>
      <c r="DS25" s="657"/>
      <c r="DT25" s="657"/>
      <c r="DU25" s="657"/>
      <c r="DV25" s="658"/>
      <c r="DW25" s="630">
        <v>22.7</v>
      </c>
      <c r="DX25" s="655"/>
      <c r="DY25" s="655"/>
      <c r="DZ25" s="655"/>
      <c r="EA25" s="655"/>
      <c r="EB25" s="655"/>
      <c r="EC25" s="656"/>
    </row>
    <row r="26" spans="2:133" ht="11.25" customHeight="1" x14ac:dyDescent="0.15">
      <c r="B26" s="662" t="s">
        <v>279</v>
      </c>
      <c r="C26" s="663"/>
      <c r="D26" s="663"/>
      <c r="E26" s="663"/>
      <c r="F26" s="663"/>
      <c r="G26" s="663"/>
      <c r="H26" s="663"/>
      <c r="I26" s="663"/>
      <c r="J26" s="663"/>
      <c r="K26" s="663"/>
      <c r="L26" s="663"/>
      <c r="M26" s="663"/>
      <c r="N26" s="663"/>
      <c r="O26" s="663"/>
      <c r="P26" s="663"/>
      <c r="Q26" s="664"/>
      <c r="R26" s="625">
        <v>8539</v>
      </c>
      <c r="S26" s="626"/>
      <c r="T26" s="626"/>
      <c r="U26" s="626"/>
      <c r="V26" s="626"/>
      <c r="W26" s="626"/>
      <c r="X26" s="626"/>
      <c r="Y26" s="627"/>
      <c r="Z26" s="628">
        <v>0.1</v>
      </c>
      <c r="AA26" s="628"/>
      <c r="AB26" s="628"/>
      <c r="AC26" s="628"/>
      <c r="AD26" s="629">
        <v>8539</v>
      </c>
      <c r="AE26" s="629"/>
      <c r="AF26" s="629"/>
      <c r="AG26" s="629"/>
      <c r="AH26" s="629"/>
      <c r="AI26" s="629"/>
      <c r="AJ26" s="629"/>
      <c r="AK26" s="629"/>
      <c r="AL26" s="630">
        <v>0.2</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826383</v>
      </c>
      <c r="CS26" s="626"/>
      <c r="CT26" s="626"/>
      <c r="CU26" s="626"/>
      <c r="CV26" s="626"/>
      <c r="CW26" s="626"/>
      <c r="CX26" s="626"/>
      <c r="CY26" s="627"/>
      <c r="CZ26" s="659">
        <v>9.3000000000000007</v>
      </c>
      <c r="DA26" s="660"/>
      <c r="DB26" s="660"/>
      <c r="DC26" s="661"/>
      <c r="DD26" s="634">
        <v>791934</v>
      </c>
      <c r="DE26" s="626"/>
      <c r="DF26" s="626"/>
      <c r="DG26" s="626"/>
      <c r="DH26" s="626"/>
      <c r="DI26" s="626"/>
      <c r="DJ26" s="626"/>
      <c r="DK26" s="627"/>
      <c r="DL26" s="634" t="s">
        <v>218</v>
      </c>
      <c r="DM26" s="626"/>
      <c r="DN26" s="626"/>
      <c r="DO26" s="626"/>
      <c r="DP26" s="626"/>
      <c r="DQ26" s="626"/>
      <c r="DR26" s="626"/>
      <c r="DS26" s="626"/>
      <c r="DT26" s="626"/>
      <c r="DU26" s="626"/>
      <c r="DV26" s="627"/>
      <c r="DW26" s="630" t="s">
        <v>218</v>
      </c>
      <c r="DX26" s="655"/>
      <c r="DY26" s="655"/>
      <c r="DZ26" s="655"/>
      <c r="EA26" s="655"/>
      <c r="EB26" s="655"/>
      <c r="EC26" s="656"/>
    </row>
    <row r="27" spans="2:133" ht="11.25" customHeight="1" x14ac:dyDescent="0.15">
      <c r="B27" s="622" t="s">
        <v>282</v>
      </c>
      <c r="C27" s="623"/>
      <c r="D27" s="623"/>
      <c r="E27" s="623"/>
      <c r="F27" s="623"/>
      <c r="G27" s="623"/>
      <c r="H27" s="623"/>
      <c r="I27" s="623"/>
      <c r="J27" s="623"/>
      <c r="K27" s="623"/>
      <c r="L27" s="623"/>
      <c r="M27" s="623"/>
      <c r="N27" s="623"/>
      <c r="O27" s="623"/>
      <c r="P27" s="623"/>
      <c r="Q27" s="624"/>
      <c r="R27" s="625">
        <v>504048</v>
      </c>
      <c r="S27" s="626"/>
      <c r="T27" s="626"/>
      <c r="U27" s="626"/>
      <c r="V27" s="626"/>
      <c r="W27" s="626"/>
      <c r="X27" s="626"/>
      <c r="Y27" s="627"/>
      <c r="Z27" s="628">
        <v>5.4</v>
      </c>
      <c r="AA27" s="628"/>
      <c r="AB27" s="628"/>
      <c r="AC27" s="628"/>
      <c r="AD27" s="629" t="s">
        <v>112</v>
      </c>
      <c r="AE27" s="629"/>
      <c r="AF27" s="629"/>
      <c r="AG27" s="629"/>
      <c r="AH27" s="629"/>
      <c r="AI27" s="629"/>
      <c r="AJ27" s="629"/>
      <c r="AK27" s="629"/>
      <c r="AL27" s="630" t="s">
        <v>112</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876822</v>
      </c>
      <c r="BH27" s="626"/>
      <c r="BI27" s="626"/>
      <c r="BJ27" s="626"/>
      <c r="BK27" s="626"/>
      <c r="BL27" s="626"/>
      <c r="BM27" s="626"/>
      <c r="BN27" s="627"/>
      <c r="BO27" s="628">
        <v>100</v>
      </c>
      <c r="BP27" s="628"/>
      <c r="BQ27" s="628"/>
      <c r="BR27" s="628"/>
      <c r="BS27" s="634">
        <v>10456</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506195</v>
      </c>
      <c r="CS27" s="657"/>
      <c r="CT27" s="657"/>
      <c r="CU27" s="657"/>
      <c r="CV27" s="657"/>
      <c r="CW27" s="657"/>
      <c r="CX27" s="657"/>
      <c r="CY27" s="658"/>
      <c r="CZ27" s="659">
        <v>5.7</v>
      </c>
      <c r="DA27" s="660"/>
      <c r="DB27" s="660"/>
      <c r="DC27" s="661"/>
      <c r="DD27" s="634">
        <v>127738</v>
      </c>
      <c r="DE27" s="657"/>
      <c r="DF27" s="657"/>
      <c r="DG27" s="657"/>
      <c r="DH27" s="657"/>
      <c r="DI27" s="657"/>
      <c r="DJ27" s="657"/>
      <c r="DK27" s="658"/>
      <c r="DL27" s="634">
        <v>127610</v>
      </c>
      <c r="DM27" s="657"/>
      <c r="DN27" s="657"/>
      <c r="DO27" s="657"/>
      <c r="DP27" s="657"/>
      <c r="DQ27" s="657"/>
      <c r="DR27" s="657"/>
      <c r="DS27" s="657"/>
      <c r="DT27" s="657"/>
      <c r="DU27" s="657"/>
      <c r="DV27" s="658"/>
      <c r="DW27" s="630">
        <v>2.2999999999999998</v>
      </c>
      <c r="DX27" s="655"/>
      <c r="DY27" s="655"/>
      <c r="DZ27" s="655"/>
      <c r="EA27" s="655"/>
      <c r="EB27" s="655"/>
      <c r="EC27" s="656"/>
    </row>
    <row r="28" spans="2:133" ht="11.25" customHeight="1" x14ac:dyDescent="0.15">
      <c r="B28" s="622" t="s">
        <v>285</v>
      </c>
      <c r="C28" s="623"/>
      <c r="D28" s="623"/>
      <c r="E28" s="623"/>
      <c r="F28" s="623"/>
      <c r="G28" s="623"/>
      <c r="H28" s="623"/>
      <c r="I28" s="623"/>
      <c r="J28" s="623"/>
      <c r="K28" s="623"/>
      <c r="L28" s="623"/>
      <c r="M28" s="623"/>
      <c r="N28" s="623"/>
      <c r="O28" s="623"/>
      <c r="P28" s="623"/>
      <c r="Q28" s="624"/>
      <c r="R28" s="625">
        <v>66577</v>
      </c>
      <c r="S28" s="626"/>
      <c r="T28" s="626"/>
      <c r="U28" s="626"/>
      <c r="V28" s="626"/>
      <c r="W28" s="626"/>
      <c r="X28" s="626"/>
      <c r="Y28" s="627"/>
      <c r="Z28" s="628">
        <v>0.7</v>
      </c>
      <c r="AA28" s="628"/>
      <c r="AB28" s="628"/>
      <c r="AC28" s="628"/>
      <c r="AD28" s="629">
        <v>35386</v>
      </c>
      <c r="AE28" s="629"/>
      <c r="AF28" s="629"/>
      <c r="AG28" s="629"/>
      <c r="AH28" s="629"/>
      <c r="AI28" s="629"/>
      <c r="AJ28" s="629"/>
      <c r="AK28" s="629"/>
      <c r="AL28" s="630">
        <v>0.7</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1115533</v>
      </c>
      <c r="CS28" s="626"/>
      <c r="CT28" s="626"/>
      <c r="CU28" s="626"/>
      <c r="CV28" s="626"/>
      <c r="CW28" s="626"/>
      <c r="CX28" s="626"/>
      <c r="CY28" s="627"/>
      <c r="CZ28" s="659">
        <v>12.5</v>
      </c>
      <c r="DA28" s="660"/>
      <c r="DB28" s="660"/>
      <c r="DC28" s="661"/>
      <c r="DD28" s="634">
        <v>1037560</v>
      </c>
      <c r="DE28" s="626"/>
      <c r="DF28" s="626"/>
      <c r="DG28" s="626"/>
      <c r="DH28" s="626"/>
      <c r="DI28" s="626"/>
      <c r="DJ28" s="626"/>
      <c r="DK28" s="627"/>
      <c r="DL28" s="634">
        <v>1037560</v>
      </c>
      <c r="DM28" s="626"/>
      <c r="DN28" s="626"/>
      <c r="DO28" s="626"/>
      <c r="DP28" s="626"/>
      <c r="DQ28" s="626"/>
      <c r="DR28" s="626"/>
      <c r="DS28" s="626"/>
      <c r="DT28" s="626"/>
      <c r="DU28" s="626"/>
      <c r="DV28" s="627"/>
      <c r="DW28" s="630">
        <v>19</v>
      </c>
      <c r="DX28" s="655"/>
      <c r="DY28" s="655"/>
      <c r="DZ28" s="655"/>
      <c r="EA28" s="655"/>
      <c r="EB28" s="655"/>
      <c r="EC28" s="656"/>
    </row>
    <row r="29" spans="2:133" ht="11.25" customHeight="1" x14ac:dyDescent="0.15">
      <c r="B29" s="622" t="s">
        <v>287</v>
      </c>
      <c r="C29" s="623"/>
      <c r="D29" s="623"/>
      <c r="E29" s="623"/>
      <c r="F29" s="623"/>
      <c r="G29" s="623"/>
      <c r="H29" s="623"/>
      <c r="I29" s="623"/>
      <c r="J29" s="623"/>
      <c r="K29" s="623"/>
      <c r="L29" s="623"/>
      <c r="M29" s="623"/>
      <c r="N29" s="623"/>
      <c r="O29" s="623"/>
      <c r="P29" s="623"/>
      <c r="Q29" s="624"/>
      <c r="R29" s="625">
        <v>115727</v>
      </c>
      <c r="S29" s="626"/>
      <c r="T29" s="626"/>
      <c r="U29" s="626"/>
      <c r="V29" s="626"/>
      <c r="W29" s="626"/>
      <c r="X29" s="626"/>
      <c r="Y29" s="627"/>
      <c r="Z29" s="628">
        <v>1.2</v>
      </c>
      <c r="AA29" s="628"/>
      <c r="AB29" s="628"/>
      <c r="AC29" s="628"/>
      <c r="AD29" s="629" t="s">
        <v>112</v>
      </c>
      <c r="AE29" s="629"/>
      <c r="AF29" s="629"/>
      <c r="AG29" s="629"/>
      <c r="AH29" s="629"/>
      <c r="AI29" s="629"/>
      <c r="AJ29" s="629"/>
      <c r="AK29" s="629"/>
      <c r="AL29" s="630" t="s">
        <v>112</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59</v>
      </c>
      <c r="CG29" s="640"/>
      <c r="CH29" s="640"/>
      <c r="CI29" s="640"/>
      <c r="CJ29" s="640"/>
      <c r="CK29" s="640"/>
      <c r="CL29" s="640"/>
      <c r="CM29" s="640"/>
      <c r="CN29" s="640"/>
      <c r="CO29" s="640"/>
      <c r="CP29" s="640"/>
      <c r="CQ29" s="641"/>
      <c r="CR29" s="625">
        <v>1115491</v>
      </c>
      <c r="CS29" s="657"/>
      <c r="CT29" s="657"/>
      <c r="CU29" s="657"/>
      <c r="CV29" s="657"/>
      <c r="CW29" s="657"/>
      <c r="CX29" s="657"/>
      <c r="CY29" s="658"/>
      <c r="CZ29" s="659">
        <v>12.5</v>
      </c>
      <c r="DA29" s="660"/>
      <c r="DB29" s="660"/>
      <c r="DC29" s="661"/>
      <c r="DD29" s="634">
        <v>1037518</v>
      </c>
      <c r="DE29" s="657"/>
      <c r="DF29" s="657"/>
      <c r="DG29" s="657"/>
      <c r="DH29" s="657"/>
      <c r="DI29" s="657"/>
      <c r="DJ29" s="657"/>
      <c r="DK29" s="658"/>
      <c r="DL29" s="634">
        <v>1037518</v>
      </c>
      <c r="DM29" s="657"/>
      <c r="DN29" s="657"/>
      <c r="DO29" s="657"/>
      <c r="DP29" s="657"/>
      <c r="DQ29" s="657"/>
      <c r="DR29" s="657"/>
      <c r="DS29" s="657"/>
      <c r="DT29" s="657"/>
      <c r="DU29" s="657"/>
      <c r="DV29" s="658"/>
      <c r="DW29" s="630">
        <v>19</v>
      </c>
      <c r="DX29" s="655"/>
      <c r="DY29" s="655"/>
      <c r="DZ29" s="655"/>
      <c r="EA29" s="655"/>
      <c r="EB29" s="655"/>
      <c r="EC29" s="656"/>
    </row>
    <row r="30" spans="2:133" ht="11.25" customHeight="1" x14ac:dyDescent="0.15">
      <c r="B30" s="622" t="s">
        <v>291</v>
      </c>
      <c r="C30" s="623"/>
      <c r="D30" s="623"/>
      <c r="E30" s="623"/>
      <c r="F30" s="623"/>
      <c r="G30" s="623"/>
      <c r="H30" s="623"/>
      <c r="I30" s="623"/>
      <c r="J30" s="623"/>
      <c r="K30" s="623"/>
      <c r="L30" s="623"/>
      <c r="M30" s="623"/>
      <c r="N30" s="623"/>
      <c r="O30" s="623"/>
      <c r="P30" s="623"/>
      <c r="Q30" s="624"/>
      <c r="R30" s="625">
        <v>254595</v>
      </c>
      <c r="S30" s="626"/>
      <c r="T30" s="626"/>
      <c r="U30" s="626"/>
      <c r="V30" s="626"/>
      <c r="W30" s="626"/>
      <c r="X30" s="626"/>
      <c r="Y30" s="627"/>
      <c r="Z30" s="628">
        <v>2.7</v>
      </c>
      <c r="AA30" s="628"/>
      <c r="AB30" s="628"/>
      <c r="AC30" s="628"/>
      <c r="AD30" s="629" t="s">
        <v>112</v>
      </c>
      <c r="AE30" s="629"/>
      <c r="AF30" s="629"/>
      <c r="AG30" s="629"/>
      <c r="AH30" s="629"/>
      <c r="AI30" s="629"/>
      <c r="AJ30" s="629"/>
      <c r="AK30" s="629"/>
      <c r="AL30" s="630" t="s">
        <v>112</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99.7</v>
      </c>
      <c r="BH30" s="684"/>
      <c r="BI30" s="684"/>
      <c r="BJ30" s="684"/>
      <c r="BK30" s="684"/>
      <c r="BL30" s="684"/>
      <c r="BM30" s="620">
        <v>99.2</v>
      </c>
      <c r="BN30" s="684"/>
      <c r="BO30" s="684"/>
      <c r="BP30" s="684"/>
      <c r="BQ30" s="685"/>
      <c r="BR30" s="683">
        <v>99.7</v>
      </c>
      <c r="BS30" s="684"/>
      <c r="BT30" s="684"/>
      <c r="BU30" s="684"/>
      <c r="BV30" s="684"/>
      <c r="BW30" s="684"/>
      <c r="BX30" s="620">
        <v>99</v>
      </c>
      <c r="BY30" s="684"/>
      <c r="BZ30" s="684"/>
      <c r="CA30" s="684"/>
      <c r="CB30" s="685"/>
      <c r="CD30" s="688"/>
      <c r="CE30" s="689"/>
      <c r="CF30" s="639" t="s">
        <v>294</v>
      </c>
      <c r="CG30" s="640"/>
      <c r="CH30" s="640"/>
      <c r="CI30" s="640"/>
      <c r="CJ30" s="640"/>
      <c r="CK30" s="640"/>
      <c r="CL30" s="640"/>
      <c r="CM30" s="640"/>
      <c r="CN30" s="640"/>
      <c r="CO30" s="640"/>
      <c r="CP30" s="640"/>
      <c r="CQ30" s="641"/>
      <c r="CR30" s="625">
        <v>1019350</v>
      </c>
      <c r="CS30" s="626"/>
      <c r="CT30" s="626"/>
      <c r="CU30" s="626"/>
      <c r="CV30" s="626"/>
      <c r="CW30" s="626"/>
      <c r="CX30" s="626"/>
      <c r="CY30" s="627"/>
      <c r="CZ30" s="659">
        <v>11.4</v>
      </c>
      <c r="DA30" s="660"/>
      <c r="DB30" s="660"/>
      <c r="DC30" s="661"/>
      <c r="DD30" s="634">
        <v>951109</v>
      </c>
      <c r="DE30" s="626"/>
      <c r="DF30" s="626"/>
      <c r="DG30" s="626"/>
      <c r="DH30" s="626"/>
      <c r="DI30" s="626"/>
      <c r="DJ30" s="626"/>
      <c r="DK30" s="627"/>
      <c r="DL30" s="634">
        <v>951109</v>
      </c>
      <c r="DM30" s="626"/>
      <c r="DN30" s="626"/>
      <c r="DO30" s="626"/>
      <c r="DP30" s="626"/>
      <c r="DQ30" s="626"/>
      <c r="DR30" s="626"/>
      <c r="DS30" s="626"/>
      <c r="DT30" s="626"/>
      <c r="DU30" s="626"/>
      <c r="DV30" s="627"/>
      <c r="DW30" s="630">
        <v>17.399999999999999</v>
      </c>
      <c r="DX30" s="655"/>
      <c r="DY30" s="655"/>
      <c r="DZ30" s="655"/>
      <c r="EA30" s="655"/>
      <c r="EB30" s="655"/>
      <c r="EC30" s="656"/>
    </row>
    <row r="31" spans="2:133" ht="11.25" customHeight="1" x14ac:dyDescent="0.15">
      <c r="B31" s="622" t="s">
        <v>295</v>
      </c>
      <c r="C31" s="623"/>
      <c r="D31" s="623"/>
      <c r="E31" s="623"/>
      <c r="F31" s="623"/>
      <c r="G31" s="623"/>
      <c r="H31" s="623"/>
      <c r="I31" s="623"/>
      <c r="J31" s="623"/>
      <c r="K31" s="623"/>
      <c r="L31" s="623"/>
      <c r="M31" s="623"/>
      <c r="N31" s="623"/>
      <c r="O31" s="623"/>
      <c r="P31" s="623"/>
      <c r="Q31" s="624"/>
      <c r="R31" s="625">
        <v>92629</v>
      </c>
      <c r="S31" s="626"/>
      <c r="T31" s="626"/>
      <c r="U31" s="626"/>
      <c r="V31" s="626"/>
      <c r="W31" s="626"/>
      <c r="X31" s="626"/>
      <c r="Y31" s="627"/>
      <c r="Z31" s="628">
        <v>1</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99.7</v>
      </c>
      <c r="BH31" s="657"/>
      <c r="BI31" s="657"/>
      <c r="BJ31" s="657"/>
      <c r="BK31" s="657"/>
      <c r="BL31" s="657"/>
      <c r="BM31" s="631">
        <v>99</v>
      </c>
      <c r="BN31" s="681"/>
      <c r="BO31" s="681"/>
      <c r="BP31" s="681"/>
      <c r="BQ31" s="682"/>
      <c r="BR31" s="680">
        <v>99.6</v>
      </c>
      <c r="BS31" s="657"/>
      <c r="BT31" s="657"/>
      <c r="BU31" s="657"/>
      <c r="BV31" s="657"/>
      <c r="BW31" s="657"/>
      <c r="BX31" s="631">
        <v>98.7</v>
      </c>
      <c r="BY31" s="681"/>
      <c r="BZ31" s="681"/>
      <c r="CA31" s="681"/>
      <c r="CB31" s="682"/>
      <c r="CD31" s="688"/>
      <c r="CE31" s="689"/>
      <c r="CF31" s="639" t="s">
        <v>298</v>
      </c>
      <c r="CG31" s="640"/>
      <c r="CH31" s="640"/>
      <c r="CI31" s="640"/>
      <c r="CJ31" s="640"/>
      <c r="CK31" s="640"/>
      <c r="CL31" s="640"/>
      <c r="CM31" s="640"/>
      <c r="CN31" s="640"/>
      <c r="CO31" s="640"/>
      <c r="CP31" s="640"/>
      <c r="CQ31" s="641"/>
      <c r="CR31" s="625">
        <v>96141</v>
      </c>
      <c r="CS31" s="657"/>
      <c r="CT31" s="657"/>
      <c r="CU31" s="657"/>
      <c r="CV31" s="657"/>
      <c r="CW31" s="657"/>
      <c r="CX31" s="657"/>
      <c r="CY31" s="658"/>
      <c r="CZ31" s="659">
        <v>1.1000000000000001</v>
      </c>
      <c r="DA31" s="660"/>
      <c r="DB31" s="660"/>
      <c r="DC31" s="661"/>
      <c r="DD31" s="634">
        <v>86409</v>
      </c>
      <c r="DE31" s="657"/>
      <c r="DF31" s="657"/>
      <c r="DG31" s="657"/>
      <c r="DH31" s="657"/>
      <c r="DI31" s="657"/>
      <c r="DJ31" s="657"/>
      <c r="DK31" s="658"/>
      <c r="DL31" s="634">
        <v>86409</v>
      </c>
      <c r="DM31" s="657"/>
      <c r="DN31" s="657"/>
      <c r="DO31" s="657"/>
      <c r="DP31" s="657"/>
      <c r="DQ31" s="657"/>
      <c r="DR31" s="657"/>
      <c r="DS31" s="657"/>
      <c r="DT31" s="657"/>
      <c r="DU31" s="657"/>
      <c r="DV31" s="658"/>
      <c r="DW31" s="630">
        <v>1.6</v>
      </c>
      <c r="DX31" s="655"/>
      <c r="DY31" s="655"/>
      <c r="DZ31" s="655"/>
      <c r="EA31" s="655"/>
      <c r="EB31" s="655"/>
      <c r="EC31" s="656"/>
    </row>
    <row r="32" spans="2:133" ht="11.25" customHeight="1" x14ac:dyDescent="0.15">
      <c r="B32" s="622" t="s">
        <v>299</v>
      </c>
      <c r="C32" s="623"/>
      <c r="D32" s="623"/>
      <c r="E32" s="623"/>
      <c r="F32" s="623"/>
      <c r="G32" s="623"/>
      <c r="H32" s="623"/>
      <c r="I32" s="623"/>
      <c r="J32" s="623"/>
      <c r="K32" s="623"/>
      <c r="L32" s="623"/>
      <c r="M32" s="623"/>
      <c r="N32" s="623"/>
      <c r="O32" s="623"/>
      <c r="P32" s="623"/>
      <c r="Q32" s="624"/>
      <c r="R32" s="625">
        <v>688294</v>
      </c>
      <c r="S32" s="626"/>
      <c r="T32" s="626"/>
      <c r="U32" s="626"/>
      <c r="V32" s="626"/>
      <c r="W32" s="626"/>
      <c r="X32" s="626"/>
      <c r="Y32" s="627"/>
      <c r="Z32" s="628">
        <v>7.4</v>
      </c>
      <c r="AA32" s="628"/>
      <c r="AB32" s="628"/>
      <c r="AC32" s="628"/>
      <c r="AD32" s="629">
        <v>13645</v>
      </c>
      <c r="AE32" s="629"/>
      <c r="AF32" s="629"/>
      <c r="AG32" s="629"/>
      <c r="AH32" s="629"/>
      <c r="AI32" s="629"/>
      <c r="AJ32" s="629"/>
      <c r="AK32" s="629"/>
      <c r="AL32" s="630">
        <v>0.3</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99.6</v>
      </c>
      <c r="BH32" s="693"/>
      <c r="BI32" s="693"/>
      <c r="BJ32" s="693"/>
      <c r="BK32" s="693"/>
      <c r="BL32" s="693"/>
      <c r="BM32" s="694">
        <v>99.2</v>
      </c>
      <c r="BN32" s="693"/>
      <c r="BO32" s="693"/>
      <c r="BP32" s="693"/>
      <c r="BQ32" s="695"/>
      <c r="BR32" s="692">
        <v>99.7</v>
      </c>
      <c r="BS32" s="693"/>
      <c r="BT32" s="693"/>
      <c r="BU32" s="693"/>
      <c r="BV32" s="693"/>
      <c r="BW32" s="693"/>
      <c r="BX32" s="694">
        <v>99.1</v>
      </c>
      <c r="BY32" s="693"/>
      <c r="BZ32" s="693"/>
      <c r="CA32" s="693"/>
      <c r="CB32" s="695"/>
      <c r="CD32" s="690"/>
      <c r="CE32" s="691"/>
      <c r="CF32" s="639" t="s">
        <v>301</v>
      </c>
      <c r="CG32" s="640"/>
      <c r="CH32" s="640"/>
      <c r="CI32" s="640"/>
      <c r="CJ32" s="640"/>
      <c r="CK32" s="640"/>
      <c r="CL32" s="640"/>
      <c r="CM32" s="640"/>
      <c r="CN32" s="640"/>
      <c r="CO32" s="640"/>
      <c r="CP32" s="640"/>
      <c r="CQ32" s="641"/>
      <c r="CR32" s="625">
        <v>42</v>
      </c>
      <c r="CS32" s="626"/>
      <c r="CT32" s="626"/>
      <c r="CU32" s="626"/>
      <c r="CV32" s="626"/>
      <c r="CW32" s="626"/>
      <c r="CX32" s="626"/>
      <c r="CY32" s="627"/>
      <c r="CZ32" s="659">
        <v>0</v>
      </c>
      <c r="DA32" s="660"/>
      <c r="DB32" s="660"/>
      <c r="DC32" s="661"/>
      <c r="DD32" s="634">
        <v>42</v>
      </c>
      <c r="DE32" s="626"/>
      <c r="DF32" s="626"/>
      <c r="DG32" s="626"/>
      <c r="DH32" s="626"/>
      <c r="DI32" s="626"/>
      <c r="DJ32" s="626"/>
      <c r="DK32" s="627"/>
      <c r="DL32" s="634">
        <v>42</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302</v>
      </c>
      <c r="C33" s="623"/>
      <c r="D33" s="623"/>
      <c r="E33" s="623"/>
      <c r="F33" s="623"/>
      <c r="G33" s="623"/>
      <c r="H33" s="623"/>
      <c r="I33" s="623"/>
      <c r="J33" s="623"/>
      <c r="K33" s="623"/>
      <c r="L33" s="623"/>
      <c r="M33" s="623"/>
      <c r="N33" s="623"/>
      <c r="O33" s="623"/>
      <c r="P33" s="623"/>
      <c r="Q33" s="624"/>
      <c r="R33" s="625">
        <v>828048</v>
      </c>
      <c r="S33" s="626"/>
      <c r="T33" s="626"/>
      <c r="U33" s="626"/>
      <c r="V33" s="626"/>
      <c r="W33" s="626"/>
      <c r="X33" s="626"/>
      <c r="Y33" s="627"/>
      <c r="Z33" s="628">
        <v>8.9</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4067717</v>
      </c>
      <c r="CS33" s="657"/>
      <c r="CT33" s="657"/>
      <c r="CU33" s="657"/>
      <c r="CV33" s="657"/>
      <c r="CW33" s="657"/>
      <c r="CX33" s="657"/>
      <c r="CY33" s="658"/>
      <c r="CZ33" s="659">
        <v>45.6</v>
      </c>
      <c r="DA33" s="660"/>
      <c r="DB33" s="660"/>
      <c r="DC33" s="661"/>
      <c r="DD33" s="634">
        <v>2793870</v>
      </c>
      <c r="DE33" s="657"/>
      <c r="DF33" s="657"/>
      <c r="DG33" s="657"/>
      <c r="DH33" s="657"/>
      <c r="DI33" s="657"/>
      <c r="DJ33" s="657"/>
      <c r="DK33" s="658"/>
      <c r="DL33" s="634">
        <v>2148278</v>
      </c>
      <c r="DM33" s="657"/>
      <c r="DN33" s="657"/>
      <c r="DO33" s="657"/>
      <c r="DP33" s="657"/>
      <c r="DQ33" s="657"/>
      <c r="DR33" s="657"/>
      <c r="DS33" s="657"/>
      <c r="DT33" s="657"/>
      <c r="DU33" s="657"/>
      <c r="DV33" s="658"/>
      <c r="DW33" s="630">
        <v>39.299999999999997</v>
      </c>
      <c r="DX33" s="655"/>
      <c r="DY33" s="655"/>
      <c r="DZ33" s="655"/>
      <c r="EA33" s="655"/>
      <c r="EB33" s="655"/>
      <c r="EC33" s="656"/>
    </row>
    <row r="34" spans="2:133" ht="11.25" customHeight="1" x14ac:dyDescent="0.15">
      <c r="B34" s="622" t="s">
        <v>304</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1402586</v>
      </c>
      <c r="CS34" s="626"/>
      <c r="CT34" s="626"/>
      <c r="CU34" s="626"/>
      <c r="CV34" s="626"/>
      <c r="CW34" s="626"/>
      <c r="CX34" s="626"/>
      <c r="CY34" s="627"/>
      <c r="CZ34" s="659">
        <v>15.7</v>
      </c>
      <c r="DA34" s="660"/>
      <c r="DB34" s="660"/>
      <c r="DC34" s="661"/>
      <c r="DD34" s="634">
        <v>1038400</v>
      </c>
      <c r="DE34" s="626"/>
      <c r="DF34" s="626"/>
      <c r="DG34" s="626"/>
      <c r="DH34" s="626"/>
      <c r="DI34" s="626"/>
      <c r="DJ34" s="626"/>
      <c r="DK34" s="627"/>
      <c r="DL34" s="634">
        <v>928099</v>
      </c>
      <c r="DM34" s="626"/>
      <c r="DN34" s="626"/>
      <c r="DO34" s="626"/>
      <c r="DP34" s="626"/>
      <c r="DQ34" s="626"/>
      <c r="DR34" s="626"/>
      <c r="DS34" s="626"/>
      <c r="DT34" s="626"/>
      <c r="DU34" s="626"/>
      <c r="DV34" s="627"/>
      <c r="DW34" s="630">
        <v>17</v>
      </c>
      <c r="DX34" s="655"/>
      <c r="DY34" s="655"/>
      <c r="DZ34" s="655"/>
      <c r="EA34" s="655"/>
      <c r="EB34" s="655"/>
      <c r="EC34" s="656"/>
    </row>
    <row r="35" spans="2:133" ht="11.25" customHeight="1" x14ac:dyDescent="0.15">
      <c r="B35" s="622" t="s">
        <v>308</v>
      </c>
      <c r="C35" s="623"/>
      <c r="D35" s="623"/>
      <c r="E35" s="623"/>
      <c r="F35" s="623"/>
      <c r="G35" s="623"/>
      <c r="H35" s="623"/>
      <c r="I35" s="623"/>
      <c r="J35" s="623"/>
      <c r="K35" s="623"/>
      <c r="L35" s="623"/>
      <c r="M35" s="623"/>
      <c r="N35" s="623"/>
      <c r="O35" s="623"/>
      <c r="P35" s="623"/>
      <c r="Q35" s="624"/>
      <c r="R35" s="625">
        <v>209248</v>
      </c>
      <c r="S35" s="626"/>
      <c r="T35" s="626"/>
      <c r="U35" s="626"/>
      <c r="V35" s="626"/>
      <c r="W35" s="626"/>
      <c r="X35" s="626"/>
      <c r="Y35" s="627"/>
      <c r="Z35" s="628">
        <v>2.2999999999999998</v>
      </c>
      <c r="AA35" s="628"/>
      <c r="AB35" s="628"/>
      <c r="AC35" s="628"/>
      <c r="AD35" s="629" t="s">
        <v>112</v>
      </c>
      <c r="AE35" s="629"/>
      <c r="AF35" s="629"/>
      <c r="AG35" s="629"/>
      <c r="AH35" s="629"/>
      <c r="AI35" s="629"/>
      <c r="AJ35" s="629"/>
      <c r="AK35" s="629"/>
      <c r="AL35" s="630" t="s">
        <v>112</v>
      </c>
      <c r="AM35" s="631"/>
      <c r="AN35" s="631"/>
      <c r="AO35" s="632"/>
      <c r="AP35" s="188"/>
      <c r="AQ35" s="636" t="s">
        <v>309</v>
      </c>
      <c r="AR35" s="637"/>
      <c r="AS35" s="637"/>
      <c r="AT35" s="637"/>
      <c r="AU35" s="637"/>
      <c r="AV35" s="637"/>
      <c r="AW35" s="637"/>
      <c r="AX35" s="637"/>
      <c r="AY35" s="638"/>
      <c r="AZ35" s="614">
        <v>1166430</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55443</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84154</v>
      </c>
      <c r="CS35" s="657"/>
      <c r="CT35" s="657"/>
      <c r="CU35" s="657"/>
      <c r="CV35" s="657"/>
      <c r="CW35" s="657"/>
      <c r="CX35" s="657"/>
      <c r="CY35" s="658"/>
      <c r="CZ35" s="659">
        <v>0.9</v>
      </c>
      <c r="DA35" s="660"/>
      <c r="DB35" s="660"/>
      <c r="DC35" s="661"/>
      <c r="DD35" s="634">
        <v>69979</v>
      </c>
      <c r="DE35" s="657"/>
      <c r="DF35" s="657"/>
      <c r="DG35" s="657"/>
      <c r="DH35" s="657"/>
      <c r="DI35" s="657"/>
      <c r="DJ35" s="657"/>
      <c r="DK35" s="658"/>
      <c r="DL35" s="634">
        <v>69979</v>
      </c>
      <c r="DM35" s="657"/>
      <c r="DN35" s="657"/>
      <c r="DO35" s="657"/>
      <c r="DP35" s="657"/>
      <c r="DQ35" s="657"/>
      <c r="DR35" s="657"/>
      <c r="DS35" s="657"/>
      <c r="DT35" s="657"/>
      <c r="DU35" s="657"/>
      <c r="DV35" s="658"/>
      <c r="DW35" s="630">
        <v>1.3</v>
      </c>
      <c r="DX35" s="655"/>
      <c r="DY35" s="655"/>
      <c r="DZ35" s="655"/>
      <c r="EA35" s="655"/>
      <c r="EB35" s="655"/>
      <c r="EC35" s="656"/>
    </row>
    <row r="36" spans="2:133" ht="11.25" customHeight="1" x14ac:dyDescent="0.15">
      <c r="B36" s="668" t="s">
        <v>312</v>
      </c>
      <c r="C36" s="669"/>
      <c r="D36" s="669"/>
      <c r="E36" s="669"/>
      <c r="F36" s="669"/>
      <c r="G36" s="669"/>
      <c r="H36" s="669"/>
      <c r="I36" s="669"/>
      <c r="J36" s="669"/>
      <c r="K36" s="669"/>
      <c r="L36" s="669"/>
      <c r="M36" s="669"/>
      <c r="N36" s="669"/>
      <c r="O36" s="669"/>
      <c r="P36" s="669"/>
      <c r="Q36" s="670"/>
      <c r="R36" s="697">
        <v>9262286</v>
      </c>
      <c r="S36" s="698"/>
      <c r="T36" s="698"/>
      <c r="U36" s="698"/>
      <c r="V36" s="698"/>
      <c r="W36" s="698"/>
      <c r="X36" s="698"/>
      <c r="Y36" s="699"/>
      <c r="Z36" s="700">
        <v>100</v>
      </c>
      <c r="AA36" s="700"/>
      <c r="AB36" s="700"/>
      <c r="AC36" s="700"/>
      <c r="AD36" s="701">
        <v>5256615</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469684</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-19545</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1471878</v>
      </c>
      <c r="CS36" s="626"/>
      <c r="CT36" s="626"/>
      <c r="CU36" s="626"/>
      <c r="CV36" s="626"/>
      <c r="CW36" s="626"/>
      <c r="CX36" s="626"/>
      <c r="CY36" s="627"/>
      <c r="CZ36" s="659">
        <v>16.5</v>
      </c>
      <c r="DA36" s="660"/>
      <c r="DB36" s="660"/>
      <c r="DC36" s="661"/>
      <c r="DD36" s="634">
        <v>986637</v>
      </c>
      <c r="DE36" s="626"/>
      <c r="DF36" s="626"/>
      <c r="DG36" s="626"/>
      <c r="DH36" s="626"/>
      <c r="DI36" s="626"/>
      <c r="DJ36" s="626"/>
      <c r="DK36" s="627"/>
      <c r="DL36" s="634">
        <v>814418</v>
      </c>
      <c r="DM36" s="626"/>
      <c r="DN36" s="626"/>
      <c r="DO36" s="626"/>
      <c r="DP36" s="626"/>
      <c r="DQ36" s="626"/>
      <c r="DR36" s="626"/>
      <c r="DS36" s="626"/>
      <c r="DT36" s="626"/>
      <c r="DU36" s="626"/>
      <c r="DV36" s="627"/>
      <c r="DW36" s="630">
        <v>14.9</v>
      </c>
      <c r="DX36" s="655"/>
      <c r="DY36" s="655"/>
      <c r="DZ36" s="655"/>
      <c r="EA36" s="655"/>
      <c r="EB36" s="655"/>
      <c r="EC36" s="656"/>
    </row>
    <row r="37" spans="2:133" ht="11.25" customHeight="1" x14ac:dyDescent="0.15">
      <c r="AQ37" s="704" t="s">
        <v>316</v>
      </c>
      <c r="AR37" s="705"/>
      <c r="AS37" s="705"/>
      <c r="AT37" s="705"/>
      <c r="AU37" s="705"/>
      <c r="AV37" s="705"/>
      <c r="AW37" s="705"/>
      <c r="AX37" s="705"/>
      <c r="AY37" s="706"/>
      <c r="AZ37" s="625">
        <v>168861</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1220</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353186</v>
      </c>
      <c r="CS37" s="657"/>
      <c r="CT37" s="657"/>
      <c r="CU37" s="657"/>
      <c r="CV37" s="657"/>
      <c r="CW37" s="657"/>
      <c r="CX37" s="657"/>
      <c r="CY37" s="658"/>
      <c r="CZ37" s="659">
        <v>4</v>
      </c>
      <c r="DA37" s="660"/>
      <c r="DB37" s="660"/>
      <c r="DC37" s="661"/>
      <c r="DD37" s="634">
        <v>352810</v>
      </c>
      <c r="DE37" s="657"/>
      <c r="DF37" s="657"/>
      <c r="DG37" s="657"/>
      <c r="DH37" s="657"/>
      <c r="DI37" s="657"/>
      <c r="DJ37" s="657"/>
      <c r="DK37" s="658"/>
      <c r="DL37" s="634">
        <v>352301</v>
      </c>
      <c r="DM37" s="657"/>
      <c r="DN37" s="657"/>
      <c r="DO37" s="657"/>
      <c r="DP37" s="657"/>
      <c r="DQ37" s="657"/>
      <c r="DR37" s="657"/>
      <c r="DS37" s="657"/>
      <c r="DT37" s="657"/>
      <c r="DU37" s="657"/>
      <c r="DV37" s="658"/>
      <c r="DW37" s="630">
        <v>6.4</v>
      </c>
      <c r="DX37" s="655"/>
      <c r="DY37" s="655"/>
      <c r="DZ37" s="655"/>
      <c r="EA37" s="655"/>
      <c r="EB37" s="655"/>
      <c r="EC37" s="656"/>
    </row>
    <row r="38" spans="2:133" ht="11.25" customHeight="1" x14ac:dyDescent="0.15">
      <c r="AQ38" s="704" t="s">
        <v>319</v>
      </c>
      <c r="AR38" s="705"/>
      <c r="AS38" s="705"/>
      <c r="AT38" s="705"/>
      <c r="AU38" s="705"/>
      <c r="AV38" s="705"/>
      <c r="AW38" s="705"/>
      <c r="AX38" s="705"/>
      <c r="AY38" s="706"/>
      <c r="AZ38" s="625">
        <v>61947</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2175</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696542</v>
      </c>
      <c r="CS38" s="626"/>
      <c r="CT38" s="626"/>
      <c r="CU38" s="626"/>
      <c r="CV38" s="626"/>
      <c r="CW38" s="626"/>
      <c r="CX38" s="626"/>
      <c r="CY38" s="627"/>
      <c r="CZ38" s="659">
        <v>7.8</v>
      </c>
      <c r="DA38" s="660"/>
      <c r="DB38" s="660"/>
      <c r="DC38" s="661"/>
      <c r="DD38" s="634">
        <v>631075</v>
      </c>
      <c r="DE38" s="626"/>
      <c r="DF38" s="626"/>
      <c r="DG38" s="626"/>
      <c r="DH38" s="626"/>
      <c r="DI38" s="626"/>
      <c r="DJ38" s="626"/>
      <c r="DK38" s="627"/>
      <c r="DL38" s="634">
        <v>335782</v>
      </c>
      <c r="DM38" s="626"/>
      <c r="DN38" s="626"/>
      <c r="DO38" s="626"/>
      <c r="DP38" s="626"/>
      <c r="DQ38" s="626"/>
      <c r="DR38" s="626"/>
      <c r="DS38" s="626"/>
      <c r="DT38" s="626"/>
      <c r="DU38" s="626"/>
      <c r="DV38" s="627"/>
      <c r="DW38" s="630">
        <v>6.1</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v>38137</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119</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103338</v>
      </c>
      <c r="CS39" s="657"/>
      <c r="CT39" s="657"/>
      <c r="CU39" s="657"/>
      <c r="CV39" s="657"/>
      <c r="CW39" s="657"/>
      <c r="CX39" s="657"/>
      <c r="CY39" s="658"/>
      <c r="CZ39" s="659">
        <v>1.2</v>
      </c>
      <c r="DA39" s="660"/>
      <c r="DB39" s="660"/>
      <c r="DC39" s="661"/>
      <c r="DD39" s="634" t="s">
        <v>326</v>
      </c>
      <c r="DE39" s="657"/>
      <c r="DF39" s="657"/>
      <c r="DG39" s="657"/>
      <c r="DH39" s="657"/>
      <c r="DI39" s="657"/>
      <c r="DJ39" s="657"/>
      <c r="DK39" s="658"/>
      <c r="DL39" s="634" t="s">
        <v>326</v>
      </c>
      <c r="DM39" s="657"/>
      <c r="DN39" s="657"/>
      <c r="DO39" s="657"/>
      <c r="DP39" s="657"/>
      <c r="DQ39" s="657"/>
      <c r="DR39" s="657"/>
      <c r="DS39" s="657"/>
      <c r="DT39" s="657"/>
      <c r="DU39" s="657"/>
      <c r="DV39" s="658"/>
      <c r="DW39" s="630" t="s">
        <v>326</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144675</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93</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309219</v>
      </c>
      <c r="CS40" s="626"/>
      <c r="CT40" s="626"/>
      <c r="CU40" s="626"/>
      <c r="CV40" s="626"/>
      <c r="CW40" s="626"/>
      <c r="CX40" s="626"/>
      <c r="CY40" s="627"/>
      <c r="CZ40" s="659">
        <v>3.5</v>
      </c>
      <c r="DA40" s="660"/>
      <c r="DB40" s="660"/>
      <c r="DC40" s="661"/>
      <c r="DD40" s="634">
        <v>67779</v>
      </c>
      <c r="DE40" s="626"/>
      <c r="DF40" s="626"/>
      <c r="DG40" s="626"/>
      <c r="DH40" s="626"/>
      <c r="DI40" s="626"/>
      <c r="DJ40" s="626"/>
      <c r="DK40" s="627"/>
      <c r="DL40" s="634" t="s">
        <v>326</v>
      </c>
      <c r="DM40" s="626"/>
      <c r="DN40" s="626"/>
      <c r="DO40" s="626"/>
      <c r="DP40" s="626"/>
      <c r="DQ40" s="626"/>
      <c r="DR40" s="626"/>
      <c r="DS40" s="626"/>
      <c r="DT40" s="626"/>
      <c r="DU40" s="626"/>
      <c r="DV40" s="627"/>
      <c r="DW40" s="630" t="s">
        <v>326</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283126</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303</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1946527</v>
      </c>
      <c r="CS42" s="626"/>
      <c r="CT42" s="626"/>
      <c r="CU42" s="626"/>
      <c r="CV42" s="626"/>
      <c r="CW42" s="626"/>
      <c r="CX42" s="626"/>
      <c r="CY42" s="627"/>
      <c r="CZ42" s="659">
        <v>21.8</v>
      </c>
      <c r="DA42" s="708"/>
      <c r="DB42" s="708"/>
      <c r="DC42" s="709"/>
      <c r="DD42" s="634">
        <v>908920</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85649</v>
      </c>
      <c r="CS43" s="657"/>
      <c r="CT43" s="657"/>
      <c r="CU43" s="657"/>
      <c r="CV43" s="657"/>
      <c r="CW43" s="657"/>
      <c r="CX43" s="657"/>
      <c r="CY43" s="658"/>
      <c r="CZ43" s="659">
        <v>1</v>
      </c>
      <c r="DA43" s="660"/>
      <c r="DB43" s="660"/>
      <c r="DC43" s="661"/>
      <c r="DD43" s="634">
        <v>82102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338</v>
      </c>
      <c r="CD44" s="731" t="s">
        <v>290</v>
      </c>
      <c r="CE44" s="732"/>
      <c r="CF44" s="622" t="s">
        <v>339</v>
      </c>
      <c r="CG44" s="623"/>
      <c r="CH44" s="623"/>
      <c r="CI44" s="623"/>
      <c r="CJ44" s="623"/>
      <c r="CK44" s="623"/>
      <c r="CL44" s="623"/>
      <c r="CM44" s="623"/>
      <c r="CN44" s="623"/>
      <c r="CO44" s="623"/>
      <c r="CP44" s="623"/>
      <c r="CQ44" s="624"/>
      <c r="CR44" s="625">
        <v>1826346</v>
      </c>
      <c r="CS44" s="626"/>
      <c r="CT44" s="626"/>
      <c r="CU44" s="626"/>
      <c r="CV44" s="626"/>
      <c r="CW44" s="626"/>
      <c r="CX44" s="626"/>
      <c r="CY44" s="627"/>
      <c r="CZ44" s="659">
        <v>20.5</v>
      </c>
      <c r="DA44" s="708"/>
      <c r="DB44" s="708"/>
      <c r="DC44" s="709"/>
      <c r="DD44" s="634">
        <v>801931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340</v>
      </c>
      <c r="CG45" s="623"/>
      <c r="CH45" s="623"/>
      <c r="CI45" s="623"/>
      <c r="CJ45" s="623"/>
      <c r="CK45" s="623"/>
      <c r="CL45" s="623"/>
      <c r="CM45" s="623"/>
      <c r="CN45" s="623"/>
      <c r="CO45" s="623"/>
      <c r="CP45" s="623"/>
      <c r="CQ45" s="624"/>
      <c r="CR45" s="625">
        <v>797268</v>
      </c>
      <c r="CS45" s="657"/>
      <c r="CT45" s="657"/>
      <c r="CU45" s="657"/>
      <c r="CV45" s="657"/>
      <c r="CW45" s="657"/>
      <c r="CX45" s="657"/>
      <c r="CY45" s="658"/>
      <c r="CZ45" s="659">
        <v>8.9</v>
      </c>
      <c r="DA45" s="660"/>
      <c r="DB45" s="660"/>
      <c r="DC45" s="661"/>
      <c r="DD45" s="634">
        <v>215009</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341</v>
      </c>
      <c r="CG46" s="623"/>
      <c r="CH46" s="623"/>
      <c r="CI46" s="623"/>
      <c r="CJ46" s="623"/>
      <c r="CK46" s="623"/>
      <c r="CL46" s="623"/>
      <c r="CM46" s="623"/>
      <c r="CN46" s="623"/>
      <c r="CO46" s="623"/>
      <c r="CP46" s="623"/>
      <c r="CQ46" s="624"/>
      <c r="CR46" s="625">
        <v>971252</v>
      </c>
      <c r="CS46" s="626"/>
      <c r="CT46" s="626"/>
      <c r="CU46" s="626"/>
      <c r="CV46" s="626"/>
      <c r="CW46" s="626"/>
      <c r="CX46" s="626"/>
      <c r="CY46" s="627"/>
      <c r="CZ46" s="659">
        <v>10.9</v>
      </c>
      <c r="DA46" s="708"/>
      <c r="DB46" s="708"/>
      <c r="DC46" s="709"/>
      <c r="DD46" s="634">
        <v>575773</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342</v>
      </c>
      <c r="CG47" s="623"/>
      <c r="CH47" s="623"/>
      <c r="CI47" s="623"/>
      <c r="CJ47" s="623"/>
      <c r="CK47" s="623"/>
      <c r="CL47" s="623"/>
      <c r="CM47" s="623"/>
      <c r="CN47" s="623"/>
      <c r="CO47" s="623"/>
      <c r="CP47" s="623"/>
      <c r="CQ47" s="624"/>
      <c r="CR47" s="625">
        <v>120181</v>
      </c>
      <c r="CS47" s="657"/>
      <c r="CT47" s="657"/>
      <c r="CU47" s="657"/>
      <c r="CV47" s="657"/>
      <c r="CW47" s="657"/>
      <c r="CX47" s="657"/>
      <c r="CY47" s="658"/>
      <c r="CZ47" s="659">
        <v>1.3</v>
      </c>
      <c r="DA47" s="660"/>
      <c r="DB47" s="660"/>
      <c r="DC47" s="661"/>
      <c r="DD47" s="634">
        <v>106989</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ht="10.9" x14ac:dyDescent="0.15">
      <c r="CD48" s="735"/>
      <c r="CE48" s="736"/>
      <c r="CF48" s="622" t="s">
        <v>343</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344</v>
      </c>
      <c r="CE49" s="669"/>
      <c r="CF49" s="669"/>
      <c r="CG49" s="669"/>
      <c r="CH49" s="669"/>
      <c r="CI49" s="669"/>
      <c r="CJ49" s="669"/>
      <c r="CK49" s="669"/>
      <c r="CL49" s="669"/>
      <c r="CM49" s="669"/>
      <c r="CN49" s="669"/>
      <c r="CO49" s="669"/>
      <c r="CP49" s="669"/>
      <c r="CQ49" s="670"/>
      <c r="CR49" s="697">
        <v>8929661</v>
      </c>
      <c r="CS49" s="693"/>
      <c r="CT49" s="693"/>
      <c r="CU49" s="693"/>
      <c r="CV49" s="693"/>
      <c r="CW49" s="693"/>
      <c r="CX49" s="693"/>
      <c r="CY49" s="720"/>
      <c r="CZ49" s="721">
        <v>100</v>
      </c>
      <c r="DA49" s="722"/>
      <c r="DB49" s="722"/>
      <c r="DC49" s="723"/>
      <c r="DD49" s="724">
        <v>6117956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t="10.9" hidden="1" x14ac:dyDescent="0.15"/>
    <row r="51" spans="82:133" ht="10.9"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2.9"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3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35" customHeight="1" thickBot="1" x14ac:dyDescent="0.2">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35" customHeight="1" x14ac:dyDescent="0.15">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3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35" customHeight="1" thickTop="1" x14ac:dyDescent="0.15">
      <c r="A7" s="211">
        <v>1</v>
      </c>
      <c r="B7" s="751" t="s">
        <v>367</v>
      </c>
      <c r="C7" s="752"/>
      <c r="D7" s="752"/>
      <c r="E7" s="752"/>
      <c r="F7" s="752"/>
      <c r="G7" s="752"/>
      <c r="H7" s="752"/>
      <c r="I7" s="752"/>
      <c r="J7" s="752"/>
      <c r="K7" s="752"/>
      <c r="L7" s="752"/>
      <c r="M7" s="752"/>
      <c r="N7" s="752"/>
      <c r="O7" s="752"/>
      <c r="P7" s="753"/>
      <c r="Q7" s="754">
        <v>9370</v>
      </c>
      <c r="R7" s="755"/>
      <c r="S7" s="755"/>
      <c r="T7" s="755"/>
      <c r="U7" s="755"/>
      <c r="V7" s="755">
        <v>9038</v>
      </c>
      <c r="W7" s="755"/>
      <c r="X7" s="755"/>
      <c r="Y7" s="755"/>
      <c r="Z7" s="755"/>
      <c r="AA7" s="755">
        <v>333</v>
      </c>
      <c r="AB7" s="755"/>
      <c r="AC7" s="755"/>
      <c r="AD7" s="755"/>
      <c r="AE7" s="756"/>
      <c r="AF7" s="757">
        <v>212</v>
      </c>
      <c r="AG7" s="758"/>
      <c r="AH7" s="758"/>
      <c r="AI7" s="758"/>
      <c r="AJ7" s="759"/>
      <c r="AK7" s="794">
        <v>295</v>
      </c>
      <c r="AL7" s="795"/>
      <c r="AM7" s="795"/>
      <c r="AN7" s="795"/>
      <c r="AO7" s="795"/>
      <c r="AP7" s="795">
        <v>10514</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35" customHeight="1" x14ac:dyDescent="0.15">
      <c r="A8" s="214">
        <v>2</v>
      </c>
      <c r="B8" s="775" t="s">
        <v>368</v>
      </c>
      <c r="C8" s="776"/>
      <c r="D8" s="776"/>
      <c r="E8" s="776"/>
      <c r="F8" s="776"/>
      <c r="G8" s="776"/>
      <c r="H8" s="776"/>
      <c r="I8" s="776"/>
      <c r="J8" s="776"/>
      <c r="K8" s="776"/>
      <c r="L8" s="776"/>
      <c r="M8" s="776"/>
      <c r="N8" s="776"/>
      <c r="O8" s="776"/>
      <c r="P8" s="777"/>
      <c r="Q8" s="778">
        <v>106</v>
      </c>
      <c r="R8" s="779"/>
      <c r="S8" s="779"/>
      <c r="T8" s="779"/>
      <c r="U8" s="779"/>
      <c r="V8" s="779">
        <v>106</v>
      </c>
      <c r="W8" s="779"/>
      <c r="X8" s="779"/>
      <c r="Y8" s="779"/>
      <c r="Z8" s="779"/>
      <c r="AA8" s="779" t="s">
        <v>540</v>
      </c>
      <c r="AB8" s="779"/>
      <c r="AC8" s="779"/>
      <c r="AD8" s="779"/>
      <c r="AE8" s="780"/>
      <c r="AF8" s="781" t="s">
        <v>112</v>
      </c>
      <c r="AG8" s="782"/>
      <c r="AH8" s="782"/>
      <c r="AI8" s="782"/>
      <c r="AJ8" s="783"/>
      <c r="AK8" s="784">
        <v>91</v>
      </c>
      <c r="AL8" s="785"/>
      <c r="AM8" s="785"/>
      <c r="AN8" s="785"/>
      <c r="AO8" s="785"/>
      <c r="AP8" s="785">
        <v>579</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3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3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3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3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3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3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3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3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3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3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3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3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3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3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35" customHeight="1" thickBot="1" x14ac:dyDescent="0.2">
      <c r="A23" s="217" t="s">
        <v>370</v>
      </c>
      <c r="B23" s="810" t="s">
        <v>371</v>
      </c>
      <c r="C23" s="811"/>
      <c r="D23" s="811"/>
      <c r="E23" s="811"/>
      <c r="F23" s="811"/>
      <c r="G23" s="811"/>
      <c r="H23" s="811"/>
      <c r="I23" s="811"/>
      <c r="J23" s="811"/>
      <c r="K23" s="811"/>
      <c r="L23" s="811"/>
      <c r="M23" s="811"/>
      <c r="N23" s="811"/>
      <c r="O23" s="811"/>
      <c r="P23" s="812"/>
      <c r="Q23" s="813">
        <v>9385</v>
      </c>
      <c r="R23" s="814"/>
      <c r="S23" s="814"/>
      <c r="T23" s="814"/>
      <c r="U23" s="814"/>
      <c r="V23" s="814">
        <v>9052</v>
      </c>
      <c r="W23" s="814"/>
      <c r="X23" s="814"/>
      <c r="Y23" s="814"/>
      <c r="Z23" s="814"/>
      <c r="AA23" s="814">
        <v>333</v>
      </c>
      <c r="AB23" s="814"/>
      <c r="AC23" s="814"/>
      <c r="AD23" s="814"/>
      <c r="AE23" s="815"/>
      <c r="AF23" s="816">
        <v>212</v>
      </c>
      <c r="AG23" s="814"/>
      <c r="AH23" s="814"/>
      <c r="AI23" s="814"/>
      <c r="AJ23" s="817"/>
      <c r="AK23" s="818"/>
      <c r="AL23" s="819"/>
      <c r="AM23" s="819"/>
      <c r="AN23" s="819"/>
      <c r="AO23" s="819"/>
      <c r="AP23" s="814">
        <v>11093</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35" customHeight="1" x14ac:dyDescent="0.15">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35" customHeight="1" thickBot="1" x14ac:dyDescent="0.2">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35" customHeight="1" x14ac:dyDescent="0.15">
      <c r="A26" s="760" t="s">
        <v>350</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3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35" customHeight="1" thickTop="1" x14ac:dyDescent="0.15">
      <c r="A28" s="219">
        <v>1</v>
      </c>
      <c r="B28" s="751" t="s">
        <v>382</v>
      </c>
      <c r="C28" s="752"/>
      <c r="D28" s="752"/>
      <c r="E28" s="752"/>
      <c r="F28" s="752"/>
      <c r="G28" s="752"/>
      <c r="H28" s="752"/>
      <c r="I28" s="752"/>
      <c r="J28" s="752"/>
      <c r="K28" s="752"/>
      <c r="L28" s="752"/>
      <c r="M28" s="752"/>
      <c r="N28" s="752"/>
      <c r="O28" s="752"/>
      <c r="P28" s="753"/>
      <c r="Q28" s="842">
        <v>1196</v>
      </c>
      <c r="R28" s="843"/>
      <c r="S28" s="843"/>
      <c r="T28" s="843"/>
      <c r="U28" s="843"/>
      <c r="V28" s="843">
        <v>1140</v>
      </c>
      <c r="W28" s="843"/>
      <c r="X28" s="843"/>
      <c r="Y28" s="843"/>
      <c r="Z28" s="843"/>
      <c r="AA28" s="843">
        <v>55</v>
      </c>
      <c r="AB28" s="843"/>
      <c r="AC28" s="843"/>
      <c r="AD28" s="843"/>
      <c r="AE28" s="844"/>
      <c r="AF28" s="845">
        <v>55</v>
      </c>
      <c r="AG28" s="843"/>
      <c r="AH28" s="843"/>
      <c r="AI28" s="843"/>
      <c r="AJ28" s="846"/>
      <c r="AK28" s="847">
        <v>116</v>
      </c>
      <c r="AL28" s="838"/>
      <c r="AM28" s="838"/>
      <c r="AN28" s="838"/>
      <c r="AO28" s="838"/>
      <c r="AP28" s="838" t="s">
        <v>540</v>
      </c>
      <c r="AQ28" s="838"/>
      <c r="AR28" s="838"/>
      <c r="AS28" s="838"/>
      <c r="AT28" s="838"/>
      <c r="AU28" s="838" t="s">
        <v>540</v>
      </c>
      <c r="AV28" s="838"/>
      <c r="AW28" s="838"/>
      <c r="AX28" s="838"/>
      <c r="AY28" s="838"/>
      <c r="AZ28" s="839" t="s">
        <v>482</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35" customHeight="1" x14ac:dyDescent="0.15">
      <c r="A29" s="219">
        <v>2</v>
      </c>
      <c r="B29" s="775" t="s">
        <v>383</v>
      </c>
      <c r="C29" s="776"/>
      <c r="D29" s="776"/>
      <c r="E29" s="776"/>
      <c r="F29" s="776"/>
      <c r="G29" s="776"/>
      <c r="H29" s="776"/>
      <c r="I29" s="776"/>
      <c r="J29" s="776"/>
      <c r="K29" s="776"/>
      <c r="L29" s="776"/>
      <c r="M29" s="776"/>
      <c r="N29" s="776"/>
      <c r="O29" s="776"/>
      <c r="P29" s="777"/>
      <c r="Q29" s="778">
        <v>884</v>
      </c>
      <c r="R29" s="779"/>
      <c r="S29" s="779"/>
      <c r="T29" s="779"/>
      <c r="U29" s="779"/>
      <c r="V29" s="779">
        <v>865</v>
      </c>
      <c r="W29" s="779"/>
      <c r="X29" s="779"/>
      <c r="Y29" s="779"/>
      <c r="Z29" s="779"/>
      <c r="AA29" s="779">
        <v>19</v>
      </c>
      <c r="AB29" s="779"/>
      <c r="AC29" s="779"/>
      <c r="AD29" s="779"/>
      <c r="AE29" s="780"/>
      <c r="AF29" s="781">
        <v>19</v>
      </c>
      <c r="AG29" s="782"/>
      <c r="AH29" s="782"/>
      <c r="AI29" s="782"/>
      <c r="AJ29" s="783"/>
      <c r="AK29" s="850">
        <v>114</v>
      </c>
      <c r="AL29" s="851"/>
      <c r="AM29" s="851"/>
      <c r="AN29" s="851"/>
      <c r="AO29" s="851"/>
      <c r="AP29" s="851">
        <v>11</v>
      </c>
      <c r="AQ29" s="851"/>
      <c r="AR29" s="851"/>
      <c r="AS29" s="851"/>
      <c r="AT29" s="851"/>
      <c r="AU29" s="851">
        <v>2</v>
      </c>
      <c r="AV29" s="851"/>
      <c r="AW29" s="851"/>
      <c r="AX29" s="851"/>
      <c r="AY29" s="851"/>
      <c r="AZ29" s="852" t="s">
        <v>482</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35" customHeight="1" x14ac:dyDescent="0.15">
      <c r="A30" s="219">
        <v>3</v>
      </c>
      <c r="B30" s="775" t="s">
        <v>384</v>
      </c>
      <c r="C30" s="776"/>
      <c r="D30" s="776"/>
      <c r="E30" s="776"/>
      <c r="F30" s="776"/>
      <c r="G30" s="776"/>
      <c r="H30" s="776"/>
      <c r="I30" s="776"/>
      <c r="J30" s="776"/>
      <c r="K30" s="776"/>
      <c r="L30" s="776"/>
      <c r="M30" s="776"/>
      <c r="N30" s="776"/>
      <c r="O30" s="776"/>
      <c r="P30" s="777"/>
      <c r="Q30" s="778">
        <v>109</v>
      </c>
      <c r="R30" s="779"/>
      <c r="S30" s="779"/>
      <c r="T30" s="779"/>
      <c r="U30" s="779"/>
      <c r="V30" s="779">
        <v>109</v>
      </c>
      <c r="W30" s="779"/>
      <c r="X30" s="779"/>
      <c r="Y30" s="779"/>
      <c r="Z30" s="779"/>
      <c r="AA30" s="779">
        <v>0</v>
      </c>
      <c r="AB30" s="779"/>
      <c r="AC30" s="779"/>
      <c r="AD30" s="779"/>
      <c r="AE30" s="780"/>
      <c r="AF30" s="781">
        <v>0</v>
      </c>
      <c r="AG30" s="782"/>
      <c r="AH30" s="782"/>
      <c r="AI30" s="782"/>
      <c r="AJ30" s="783"/>
      <c r="AK30" s="850">
        <v>43</v>
      </c>
      <c r="AL30" s="851"/>
      <c r="AM30" s="851"/>
      <c r="AN30" s="851"/>
      <c r="AO30" s="851"/>
      <c r="AP30" s="851" t="s">
        <v>542</v>
      </c>
      <c r="AQ30" s="851"/>
      <c r="AR30" s="851"/>
      <c r="AS30" s="851"/>
      <c r="AT30" s="851"/>
      <c r="AU30" s="851" t="s">
        <v>542</v>
      </c>
      <c r="AV30" s="851"/>
      <c r="AW30" s="851"/>
      <c r="AX30" s="851"/>
      <c r="AY30" s="851"/>
      <c r="AZ30" s="852" t="s">
        <v>482</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35" customHeight="1" x14ac:dyDescent="0.15">
      <c r="A31" s="219">
        <v>4</v>
      </c>
      <c r="B31" s="775" t="s">
        <v>385</v>
      </c>
      <c r="C31" s="776"/>
      <c r="D31" s="776"/>
      <c r="E31" s="776"/>
      <c r="F31" s="776"/>
      <c r="G31" s="776"/>
      <c r="H31" s="776"/>
      <c r="I31" s="776"/>
      <c r="J31" s="776"/>
      <c r="K31" s="776"/>
      <c r="L31" s="776"/>
      <c r="M31" s="776"/>
      <c r="N31" s="776"/>
      <c r="O31" s="776"/>
      <c r="P31" s="777"/>
      <c r="Q31" s="778">
        <v>278</v>
      </c>
      <c r="R31" s="779"/>
      <c r="S31" s="779"/>
      <c r="T31" s="779"/>
      <c r="U31" s="779"/>
      <c r="V31" s="779">
        <v>278</v>
      </c>
      <c r="W31" s="779"/>
      <c r="X31" s="779"/>
      <c r="Y31" s="779"/>
      <c r="Z31" s="779"/>
      <c r="AA31" s="779" t="s">
        <v>541</v>
      </c>
      <c r="AB31" s="779"/>
      <c r="AC31" s="779"/>
      <c r="AD31" s="779"/>
      <c r="AE31" s="780"/>
      <c r="AF31" s="781" t="s">
        <v>112</v>
      </c>
      <c r="AG31" s="782"/>
      <c r="AH31" s="782"/>
      <c r="AI31" s="782"/>
      <c r="AJ31" s="783"/>
      <c r="AK31" s="850">
        <v>62</v>
      </c>
      <c r="AL31" s="851"/>
      <c r="AM31" s="851"/>
      <c r="AN31" s="851"/>
      <c r="AO31" s="851"/>
      <c r="AP31" s="851" t="s">
        <v>542</v>
      </c>
      <c r="AQ31" s="851"/>
      <c r="AR31" s="851"/>
      <c r="AS31" s="851"/>
      <c r="AT31" s="851"/>
      <c r="AU31" s="851" t="s">
        <v>542</v>
      </c>
      <c r="AV31" s="851"/>
      <c r="AW31" s="851"/>
      <c r="AX31" s="851"/>
      <c r="AY31" s="851"/>
      <c r="AZ31" s="852" t="s">
        <v>482</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35" customHeight="1" x14ac:dyDescent="0.15">
      <c r="A32" s="219">
        <v>5</v>
      </c>
      <c r="B32" s="775" t="s">
        <v>386</v>
      </c>
      <c r="C32" s="776"/>
      <c r="D32" s="776"/>
      <c r="E32" s="776"/>
      <c r="F32" s="776"/>
      <c r="G32" s="776"/>
      <c r="H32" s="776"/>
      <c r="I32" s="776"/>
      <c r="J32" s="776"/>
      <c r="K32" s="776"/>
      <c r="L32" s="776"/>
      <c r="M32" s="776"/>
      <c r="N32" s="776"/>
      <c r="O32" s="776"/>
      <c r="P32" s="777"/>
      <c r="Q32" s="778">
        <v>139</v>
      </c>
      <c r="R32" s="779"/>
      <c r="S32" s="779"/>
      <c r="T32" s="779"/>
      <c r="U32" s="779"/>
      <c r="V32" s="779">
        <v>134</v>
      </c>
      <c r="W32" s="779"/>
      <c r="X32" s="779"/>
      <c r="Y32" s="779"/>
      <c r="Z32" s="779"/>
      <c r="AA32" s="779">
        <v>5</v>
      </c>
      <c r="AB32" s="779"/>
      <c r="AC32" s="779"/>
      <c r="AD32" s="779"/>
      <c r="AE32" s="780"/>
      <c r="AF32" s="781">
        <v>196</v>
      </c>
      <c r="AG32" s="782"/>
      <c r="AH32" s="782"/>
      <c r="AI32" s="782"/>
      <c r="AJ32" s="783"/>
      <c r="AK32" s="850">
        <v>2</v>
      </c>
      <c r="AL32" s="851"/>
      <c r="AM32" s="851"/>
      <c r="AN32" s="851"/>
      <c r="AO32" s="851"/>
      <c r="AP32" s="851">
        <v>239</v>
      </c>
      <c r="AQ32" s="851"/>
      <c r="AR32" s="851"/>
      <c r="AS32" s="851"/>
      <c r="AT32" s="851"/>
      <c r="AU32" s="851">
        <v>1</v>
      </c>
      <c r="AV32" s="851"/>
      <c r="AW32" s="851"/>
      <c r="AX32" s="851"/>
      <c r="AY32" s="851"/>
      <c r="AZ32" s="852" t="s">
        <v>542</v>
      </c>
      <c r="BA32" s="852"/>
      <c r="BB32" s="852"/>
      <c r="BC32" s="852"/>
      <c r="BD32" s="852"/>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35" customHeight="1" x14ac:dyDescent="0.15">
      <c r="A33" s="219">
        <v>6</v>
      </c>
      <c r="B33" s="775" t="s">
        <v>388</v>
      </c>
      <c r="C33" s="776"/>
      <c r="D33" s="776"/>
      <c r="E33" s="776"/>
      <c r="F33" s="776"/>
      <c r="G33" s="776"/>
      <c r="H33" s="776"/>
      <c r="I33" s="776"/>
      <c r="J33" s="776"/>
      <c r="K33" s="776"/>
      <c r="L33" s="776"/>
      <c r="M33" s="776"/>
      <c r="N33" s="776"/>
      <c r="O33" s="776"/>
      <c r="P33" s="777"/>
      <c r="Q33" s="778">
        <v>1063</v>
      </c>
      <c r="R33" s="779"/>
      <c r="S33" s="779"/>
      <c r="T33" s="779"/>
      <c r="U33" s="779"/>
      <c r="V33" s="779">
        <v>1186</v>
      </c>
      <c r="W33" s="779"/>
      <c r="X33" s="779"/>
      <c r="Y33" s="779"/>
      <c r="Z33" s="779"/>
      <c r="AA33" s="779">
        <v>-122</v>
      </c>
      <c r="AB33" s="779"/>
      <c r="AC33" s="779"/>
      <c r="AD33" s="779"/>
      <c r="AE33" s="780"/>
      <c r="AF33" s="781">
        <v>299</v>
      </c>
      <c r="AG33" s="782"/>
      <c r="AH33" s="782"/>
      <c r="AI33" s="782"/>
      <c r="AJ33" s="783"/>
      <c r="AK33" s="850">
        <v>470</v>
      </c>
      <c r="AL33" s="851"/>
      <c r="AM33" s="851"/>
      <c r="AN33" s="851"/>
      <c r="AO33" s="851"/>
      <c r="AP33" s="851">
        <v>942</v>
      </c>
      <c r="AQ33" s="851"/>
      <c r="AR33" s="851"/>
      <c r="AS33" s="851"/>
      <c r="AT33" s="851"/>
      <c r="AU33" s="851">
        <v>696</v>
      </c>
      <c r="AV33" s="851"/>
      <c r="AW33" s="851"/>
      <c r="AX33" s="851"/>
      <c r="AY33" s="851"/>
      <c r="AZ33" s="852" t="s">
        <v>542</v>
      </c>
      <c r="BA33" s="852"/>
      <c r="BB33" s="852"/>
      <c r="BC33" s="852"/>
      <c r="BD33" s="852"/>
      <c r="BE33" s="848" t="s">
        <v>387</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35" customHeight="1" x14ac:dyDescent="0.15">
      <c r="A34" s="219">
        <v>7</v>
      </c>
      <c r="B34" s="775" t="s">
        <v>389</v>
      </c>
      <c r="C34" s="776"/>
      <c r="D34" s="776"/>
      <c r="E34" s="776"/>
      <c r="F34" s="776"/>
      <c r="G34" s="776"/>
      <c r="H34" s="776"/>
      <c r="I34" s="776"/>
      <c r="J34" s="776"/>
      <c r="K34" s="776"/>
      <c r="L34" s="776"/>
      <c r="M34" s="776"/>
      <c r="N34" s="776"/>
      <c r="O34" s="776"/>
      <c r="P34" s="777"/>
      <c r="Q34" s="778">
        <v>69</v>
      </c>
      <c r="R34" s="779"/>
      <c r="S34" s="779"/>
      <c r="T34" s="779"/>
      <c r="U34" s="779"/>
      <c r="V34" s="779">
        <v>65</v>
      </c>
      <c r="W34" s="779"/>
      <c r="X34" s="779"/>
      <c r="Y34" s="779"/>
      <c r="Z34" s="779"/>
      <c r="AA34" s="779">
        <v>4</v>
      </c>
      <c r="AB34" s="779"/>
      <c r="AC34" s="779"/>
      <c r="AD34" s="779"/>
      <c r="AE34" s="780"/>
      <c r="AF34" s="781">
        <v>0</v>
      </c>
      <c r="AG34" s="782"/>
      <c r="AH34" s="782"/>
      <c r="AI34" s="782"/>
      <c r="AJ34" s="783"/>
      <c r="AK34" s="850">
        <v>42</v>
      </c>
      <c r="AL34" s="851"/>
      <c r="AM34" s="851"/>
      <c r="AN34" s="851"/>
      <c r="AO34" s="851"/>
      <c r="AP34" s="851">
        <v>89</v>
      </c>
      <c r="AQ34" s="851"/>
      <c r="AR34" s="851"/>
      <c r="AS34" s="851"/>
      <c r="AT34" s="851"/>
      <c r="AU34" s="851">
        <v>80</v>
      </c>
      <c r="AV34" s="851"/>
      <c r="AW34" s="851"/>
      <c r="AX34" s="851"/>
      <c r="AY34" s="851"/>
      <c r="AZ34" s="852" t="s">
        <v>542</v>
      </c>
      <c r="BA34" s="852"/>
      <c r="BB34" s="852"/>
      <c r="BC34" s="852"/>
      <c r="BD34" s="852"/>
      <c r="BE34" s="848" t="s">
        <v>390</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35" customHeight="1" x14ac:dyDescent="0.15">
      <c r="A35" s="219">
        <v>8</v>
      </c>
      <c r="B35" s="775" t="s">
        <v>391</v>
      </c>
      <c r="C35" s="776"/>
      <c r="D35" s="776"/>
      <c r="E35" s="776"/>
      <c r="F35" s="776"/>
      <c r="G35" s="776"/>
      <c r="H35" s="776"/>
      <c r="I35" s="776"/>
      <c r="J35" s="776"/>
      <c r="K35" s="776"/>
      <c r="L35" s="776"/>
      <c r="M35" s="776"/>
      <c r="N35" s="776"/>
      <c r="O35" s="776"/>
      <c r="P35" s="777"/>
      <c r="Q35" s="778">
        <v>417</v>
      </c>
      <c r="R35" s="779"/>
      <c r="S35" s="779"/>
      <c r="T35" s="779"/>
      <c r="U35" s="779"/>
      <c r="V35" s="779">
        <v>417</v>
      </c>
      <c r="W35" s="779"/>
      <c r="X35" s="779"/>
      <c r="Y35" s="779"/>
      <c r="Z35" s="779"/>
      <c r="AA35" s="779">
        <v>0</v>
      </c>
      <c r="AB35" s="779"/>
      <c r="AC35" s="779"/>
      <c r="AD35" s="779"/>
      <c r="AE35" s="780"/>
      <c r="AF35" s="781">
        <v>0</v>
      </c>
      <c r="AG35" s="782"/>
      <c r="AH35" s="782"/>
      <c r="AI35" s="782"/>
      <c r="AJ35" s="783"/>
      <c r="AK35" s="850">
        <v>201</v>
      </c>
      <c r="AL35" s="851"/>
      <c r="AM35" s="851"/>
      <c r="AN35" s="851"/>
      <c r="AO35" s="851"/>
      <c r="AP35" s="851">
        <v>1540</v>
      </c>
      <c r="AQ35" s="851"/>
      <c r="AR35" s="851"/>
      <c r="AS35" s="851"/>
      <c r="AT35" s="851"/>
      <c r="AU35" s="851">
        <v>1540</v>
      </c>
      <c r="AV35" s="851"/>
      <c r="AW35" s="851"/>
      <c r="AX35" s="851"/>
      <c r="AY35" s="851"/>
      <c r="AZ35" s="852" t="s">
        <v>542</v>
      </c>
      <c r="BA35" s="852"/>
      <c r="BB35" s="852"/>
      <c r="BC35" s="852"/>
      <c r="BD35" s="852"/>
      <c r="BE35" s="848" t="s">
        <v>390</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3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3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3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3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3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3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3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3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3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3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3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3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3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3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3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3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3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3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3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3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3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3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3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3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3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3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3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392</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35" customHeight="1" thickBot="1" x14ac:dyDescent="0.2">
      <c r="A63" s="217" t="s">
        <v>370</v>
      </c>
      <c r="B63" s="810" t="s">
        <v>393</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569</v>
      </c>
      <c r="AG63" s="862"/>
      <c r="AH63" s="862"/>
      <c r="AI63" s="862"/>
      <c r="AJ63" s="863"/>
      <c r="AK63" s="864"/>
      <c r="AL63" s="859"/>
      <c r="AM63" s="859"/>
      <c r="AN63" s="859"/>
      <c r="AO63" s="859"/>
      <c r="AP63" s="862">
        <f>SUM(AP28:AT35)</f>
        <v>2821</v>
      </c>
      <c r="AQ63" s="862"/>
      <c r="AR63" s="862"/>
      <c r="AS63" s="862"/>
      <c r="AT63" s="862"/>
      <c r="AU63" s="862">
        <f>SUM(AU28:AY35)</f>
        <v>2319</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3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35" customHeight="1" thickBot="1" x14ac:dyDescent="0.2">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35" customHeight="1" x14ac:dyDescent="0.15">
      <c r="A66" s="760" t="s">
        <v>395</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396</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3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35" customHeight="1" thickTop="1" x14ac:dyDescent="0.15">
      <c r="A68" s="211">
        <v>1</v>
      </c>
      <c r="B68" s="889" t="s">
        <v>543</v>
      </c>
      <c r="C68" s="890"/>
      <c r="D68" s="890"/>
      <c r="E68" s="890"/>
      <c r="F68" s="890"/>
      <c r="G68" s="890"/>
      <c r="H68" s="890"/>
      <c r="I68" s="890"/>
      <c r="J68" s="890"/>
      <c r="K68" s="890"/>
      <c r="L68" s="890"/>
      <c r="M68" s="890"/>
      <c r="N68" s="890"/>
      <c r="O68" s="890"/>
      <c r="P68" s="891"/>
      <c r="Q68" s="892">
        <v>6063</v>
      </c>
      <c r="R68" s="886"/>
      <c r="S68" s="886"/>
      <c r="T68" s="886"/>
      <c r="U68" s="886"/>
      <c r="V68" s="886">
        <v>5978</v>
      </c>
      <c r="W68" s="886"/>
      <c r="X68" s="886"/>
      <c r="Y68" s="886"/>
      <c r="Z68" s="886"/>
      <c r="AA68" s="886">
        <v>84</v>
      </c>
      <c r="AB68" s="886"/>
      <c r="AC68" s="886"/>
      <c r="AD68" s="886"/>
      <c r="AE68" s="886"/>
      <c r="AF68" s="886">
        <v>84</v>
      </c>
      <c r="AG68" s="886"/>
      <c r="AH68" s="886"/>
      <c r="AI68" s="886"/>
      <c r="AJ68" s="886"/>
      <c r="AK68" s="886" t="s">
        <v>542</v>
      </c>
      <c r="AL68" s="886"/>
      <c r="AM68" s="886"/>
      <c r="AN68" s="886"/>
      <c r="AO68" s="886"/>
      <c r="AP68" s="886">
        <v>222</v>
      </c>
      <c r="AQ68" s="886"/>
      <c r="AR68" s="886"/>
      <c r="AS68" s="886"/>
      <c r="AT68" s="886"/>
      <c r="AU68" s="886" t="s">
        <v>541</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35" customHeight="1" x14ac:dyDescent="0.15">
      <c r="A69" s="214">
        <v>2</v>
      </c>
      <c r="B69" s="893" t="s">
        <v>544</v>
      </c>
      <c r="C69" s="894"/>
      <c r="D69" s="894"/>
      <c r="E69" s="894"/>
      <c r="F69" s="894"/>
      <c r="G69" s="894"/>
      <c r="H69" s="894"/>
      <c r="I69" s="894"/>
      <c r="J69" s="894"/>
      <c r="K69" s="894"/>
      <c r="L69" s="894"/>
      <c r="M69" s="894"/>
      <c r="N69" s="894"/>
      <c r="O69" s="894"/>
      <c r="P69" s="895"/>
      <c r="Q69" s="896">
        <v>2834</v>
      </c>
      <c r="R69" s="851"/>
      <c r="S69" s="851"/>
      <c r="T69" s="851"/>
      <c r="U69" s="851"/>
      <c r="V69" s="851">
        <v>2694</v>
      </c>
      <c r="W69" s="851"/>
      <c r="X69" s="851"/>
      <c r="Y69" s="851"/>
      <c r="Z69" s="851"/>
      <c r="AA69" s="851">
        <v>140</v>
      </c>
      <c r="AB69" s="851"/>
      <c r="AC69" s="851"/>
      <c r="AD69" s="851"/>
      <c r="AE69" s="851"/>
      <c r="AF69" s="851">
        <v>140</v>
      </c>
      <c r="AG69" s="851"/>
      <c r="AH69" s="851"/>
      <c r="AI69" s="851"/>
      <c r="AJ69" s="851"/>
      <c r="AK69" s="851" t="s">
        <v>542</v>
      </c>
      <c r="AL69" s="851"/>
      <c r="AM69" s="851"/>
      <c r="AN69" s="851"/>
      <c r="AO69" s="851"/>
      <c r="AP69" s="851">
        <v>1701</v>
      </c>
      <c r="AQ69" s="851"/>
      <c r="AR69" s="851"/>
      <c r="AS69" s="851"/>
      <c r="AT69" s="851"/>
      <c r="AU69" s="851" t="s">
        <v>541</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35" customHeight="1" x14ac:dyDescent="0.15">
      <c r="A70" s="214">
        <v>3</v>
      </c>
      <c r="B70" s="893" t="s">
        <v>545</v>
      </c>
      <c r="C70" s="894"/>
      <c r="D70" s="894"/>
      <c r="E70" s="894"/>
      <c r="F70" s="894"/>
      <c r="G70" s="894"/>
      <c r="H70" s="894"/>
      <c r="I70" s="894"/>
      <c r="J70" s="894"/>
      <c r="K70" s="894"/>
      <c r="L70" s="894"/>
      <c r="M70" s="894"/>
      <c r="N70" s="894"/>
      <c r="O70" s="894"/>
      <c r="P70" s="895"/>
      <c r="Q70" s="896">
        <v>265</v>
      </c>
      <c r="R70" s="851"/>
      <c r="S70" s="851"/>
      <c r="T70" s="851"/>
      <c r="U70" s="851"/>
      <c r="V70" s="851">
        <v>206</v>
      </c>
      <c r="W70" s="851"/>
      <c r="X70" s="851"/>
      <c r="Y70" s="851"/>
      <c r="Z70" s="851"/>
      <c r="AA70" s="851">
        <v>431</v>
      </c>
      <c r="AB70" s="851"/>
      <c r="AC70" s="851"/>
      <c r="AD70" s="851"/>
      <c r="AE70" s="851"/>
      <c r="AF70" s="851">
        <v>431</v>
      </c>
      <c r="AG70" s="851"/>
      <c r="AH70" s="851"/>
      <c r="AI70" s="851"/>
      <c r="AJ70" s="851"/>
      <c r="AK70" s="851" t="s">
        <v>542</v>
      </c>
      <c r="AL70" s="851"/>
      <c r="AM70" s="851"/>
      <c r="AN70" s="851"/>
      <c r="AO70" s="851"/>
      <c r="AP70" s="851">
        <v>0</v>
      </c>
      <c r="AQ70" s="851"/>
      <c r="AR70" s="851"/>
      <c r="AS70" s="851"/>
      <c r="AT70" s="851"/>
      <c r="AU70" s="851" t="s">
        <v>542</v>
      </c>
      <c r="AV70" s="851"/>
      <c r="AW70" s="851"/>
      <c r="AX70" s="851"/>
      <c r="AY70" s="851"/>
      <c r="AZ70" s="897" t="s">
        <v>547</v>
      </c>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35" customHeight="1" x14ac:dyDescent="0.15">
      <c r="A71" s="214">
        <v>4</v>
      </c>
      <c r="B71" s="893" t="s">
        <v>548</v>
      </c>
      <c r="C71" s="894"/>
      <c r="D71" s="894"/>
      <c r="E71" s="894"/>
      <c r="F71" s="894"/>
      <c r="G71" s="894"/>
      <c r="H71" s="894"/>
      <c r="I71" s="894"/>
      <c r="J71" s="894"/>
      <c r="K71" s="894"/>
      <c r="L71" s="894"/>
      <c r="M71" s="894"/>
      <c r="N71" s="894"/>
      <c r="O71" s="894"/>
      <c r="P71" s="895"/>
      <c r="Q71" s="896">
        <v>333</v>
      </c>
      <c r="R71" s="851"/>
      <c r="S71" s="851"/>
      <c r="T71" s="851"/>
      <c r="U71" s="851"/>
      <c r="V71" s="851">
        <v>299</v>
      </c>
      <c r="W71" s="851"/>
      <c r="X71" s="851"/>
      <c r="Y71" s="851"/>
      <c r="Z71" s="851"/>
      <c r="AA71" s="851">
        <v>35</v>
      </c>
      <c r="AB71" s="851"/>
      <c r="AC71" s="851"/>
      <c r="AD71" s="851"/>
      <c r="AE71" s="851"/>
      <c r="AF71" s="851">
        <v>35</v>
      </c>
      <c r="AG71" s="851"/>
      <c r="AH71" s="851"/>
      <c r="AI71" s="851"/>
      <c r="AJ71" s="851"/>
      <c r="AK71" s="851" t="s">
        <v>542</v>
      </c>
      <c r="AL71" s="851"/>
      <c r="AM71" s="851"/>
      <c r="AN71" s="851"/>
      <c r="AO71" s="851"/>
      <c r="AP71" s="851">
        <v>0</v>
      </c>
      <c r="AQ71" s="851"/>
      <c r="AR71" s="851"/>
      <c r="AS71" s="851"/>
      <c r="AT71" s="851"/>
      <c r="AU71" s="851" t="s">
        <v>542</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35" customHeight="1" x14ac:dyDescent="0.15">
      <c r="A72" s="214">
        <v>5</v>
      </c>
      <c r="B72" s="893" t="s">
        <v>546</v>
      </c>
      <c r="C72" s="894"/>
      <c r="D72" s="894"/>
      <c r="E72" s="894"/>
      <c r="F72" s="894"/>
      <c r="G72" s="894"/>
      <c r="H72" s="894"/>
      <c r="I72" s="894"/>
      <c r="J72" s="894"/>
      <c r="K72" s="894"/>
      <c r="L72" s="894"/>
      <c r="M72" s="894"/>
      <c r="N72" s="894"/>
      <c r="O72" s="894"/>
      <c r="P72" s="895"/>
      <c r="Q72" s="896">
        <v>317</v>
      </c>
      <c r="R72" s="851"/>
      <c r="S72" s="851"/>
      <c r="T72" s="851"/>
      <c r="U72" s="851"/>
      <c r="V72" s="851">
        <v>315</v>
      </c>
      <c r="W72" s="851"/>
      <c r="X72" s="851"/>
      <c r="Y72" s="851"/>
      <c r="Z72" s="851"/>
      <c r="AA72" s="851">
        <v>2</v>
      </c>
      <c r="AB72" s="851"/>
      <c r="AC72" s="851"/>
      <c r="AD72" s="851"/>
      <c r="AE72" s="851"/>
      <c r="AF72" s="851">
        <v>2</v>
      </c>
      <c r="AG72" s="851"/>
      <c r="AH72" s="851"/>
      <c r="AI72" s="851"/>
      <c r="AJ72" s="851"/>
      <c r="AK72" s="851" t="s">
        <v>542</v>
      </c>
      <c r="AL72" s="851"/>
      <c r="AM72" s="851"/>
      <c r="AN72" s="851"/>
      <c r="AO72" s="851"/>
      <c r="AP72" s="851">
        <v>56</v>
      </c>
      <c r="AQ72" s="851"/>
      <c r="AR72" s="851"/>
      <c r="AS72" s="851"/>
      <c r="AT72" s="851"/>
      <c r="AU72" s="851">
        <v>22</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35" customHeight="1" x14ac:dyDescent="0.15">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3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3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3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3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3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3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3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3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3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3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3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3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3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3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35" customHeight="1" thickBot="1" x14ac:dyDescent="0.2">
      <c r="A88" s="217" t="s">
        <v>370</v>
      </c>
      <c r="B88" s="810" t="s">
        <v>397</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f>SUM(AF68:AJ72)</f>
        <v>692</v>
      </c>
      <c r="AG88" s="862"/>
      <c r="AH88" s="862"/>
      <c r="AI88" s="862"/>
      <c r="AJ88" s="862"/>
      <c r="AK88" s="859"/>
      <c r="AL88" s="859"/>
      <c r="AM88" s="859"/>
      <c r="AN88" s="859"/>
      <c r="AO88" s="859"/>
      <c r="AP88" s="862">
        <f>SUM(AP68:AT72)</f>
        <v>1979</v>
      </c>
      <c r="AQ88" s="862"/>
      <c r="AR88" s="862"/>
      <c r="AS88" s="862"/>
      <c r="AT88" s="862"/>
      <c r="AU88" s="862">
        <f>SUM(AU68:AY72)</f>
        <v>22</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3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3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3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3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3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3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3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3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3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3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3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3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3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3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398</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3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3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35" customHeight="1" thickBot="1" x14ac:dyDescent="0.2">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35" customHeight="1" x14ac:dyDescent="0.15">
      <c r="A108" s="941" t="s">
        <v>403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35" customHeight="1" x14ac:dyDescent="0.15">
      <c r="A109" s="934" t="s">
        <v>405</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406</v>
      </c>
      <c r="AB109" s="915"/>
      <c r="AC109" s="915"/>
      <c r="AD109" s="915"/>
      <c r="AE109" s="916"/>
      <c r="AF109" s="914" t="s">
        <v>289</v>
      </c>
      <c r="AG109" s="915"/>
      <c r="AH109" s="915"/>
      <c r="AI109" s="915"/>
      <c r="AJ109" s="916"/>
      <c r="AK109" s="914" t="s">
        <v>288</v>
      </c>
      <c r="AL109" s="915"/>
      <c r="AM109" s="915"/>
      <c r="AN109" s="915"/>
      <c r="AO109" s="916"/>
      <c r="AP109" s="914" t="s">
        <v>407</v>
      </c>
      <c r="AQ109" s="915"/>
      <c r="AR109" s="915"/>
      <c r="AS109" s="915"/>
      <c r="AT109" s="917"/>
      <c r="AU109" s="934" t="s">
        <v>405</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406</v>
      </c>
      <c r="BR109" s="915"/>
      <c r="BS109" s="915"/>
      <c r="BT109" s="915"/>
      <c r="BU109" s="916"/>
      <c r="BV109" s="914" t="s">
        <v>289</v>
      </c>
      <c r="BW109" s="915"/>
      <c r="BX109" s="915"/>
      <c r="BY109" s="915"/>
      <c r="BZ109" s="916"/>
      <c r="CA109" s="914" t="s">
        <v>288</v>
      </c>
      <c r="CB109" s="915"/>
      <c r="CC109" s="915"/>
      <c r="CD109" s="915"/>
      <c r="CE109" s="916"/>
      <c r="CF109" s="935" t="s">
        <v>407</v>
      </c>
      <c r="CG109" s="935"/>
      <c r="CH109" s="935"/>
      <c r="CI109" s="935"/>
      <c r="CJ109" s="935"/>
      <c r="CK109" s="914" t="s">
        <v>408</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406</v>
      </c>
      <c r="DH109" s="915"/>
      <c r="DI109" s="915"/>
      <c r="DJ109" s="915"/>
      <c r="DK109" s="916"/>
      <c r="DL109" s="914" t="s">
        <v>289</v>
      </c>
      <c r="DM109" s="915"/>
      <c r="DN109" s="915"/>
      <c r="DO109" s="915"/>
      <c r="DP109" s="916"/>
      <c r="DQ109" s="914" t="s">
        <v>288</v>
      </c>
      <c r="DR109" s="915"/>
      <c r="DS109" s="915"/>
      <c r="DT109" s="915"/>
      <c r="DU109" s="916"/>
      <c r="DV109" s="914" t="s">
        <v>407</v>
      </c>
      <c r="DW109" s="915"/>
      <c r="DX109" s="915"/>
      <c r="DY109" s="915"/>
      <c r="DZ109" s="917"/>
    </row>
    <row r="110" spans="1:131" s="199" customFormat="1" ht="26.35" customHeight="1" x14ac:dyDescent="0.15">
      <c r="A110" s="918" t="s">
        <v>409</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1052233</v>
      </c>
      <c r="AB110" s="922"/>
      <c r="AC110" s="922"/>
      <c r="AD110" s="922"/>
      <c r="AE110" s="923"/>
      <c r="AF110" s="924">
        <v>1075924</v>
      </c>
      <c r="AG110" s="922"/>
      <c r="AH110" s="922"/>
      <c r="AI110" s="922"/>
      <c r="AJ110" s="923"/>
      <c r="AK110" s="924">
        <v>1115491</v>
      </c>
      <c r="AL110" s="922"/>
      <c r="AM110" s="922"/>
      <c r="AN110" s="922"/>
      <c r="AO110" s="923"/>
      <c r="AP110" s="925">
        <v>25</v>
      </c>
      <c r="AQ110" s="926"/>
      <c r="AR110" s="926"/>
      <c r="AS110" s="926"/>
      <c r="AT110" s="927"/>
      <c r="AU110" s="928" t="s">
        <v>62</v>
      </c>
      <c r="AV110" s="929"/>
      <c r="AW110" s="929"/>
      <c r="AX110" s="929"/>
      <c r="AY110" s="929"/>
      <c r="AZ110" s="970" t="s">
        <v>410</v>
      </c>
      <c r="BA110" s="919"/>
      <c r="BB110" s="919"/>
      <c r="BC110" s="919"/>
      <c r="BD110" s="919"/>
      <c r="BE110" s="919"/>
      <c r="BF110" s="919"/>
      <c r="BG110" s="919"/>
      <c r="BH110" s="919"/>
      <c r="BI110" s="919"/>
      <c r="BJ110" s="919"/>
      <c r="BK110" s="919"/>
      <c r="BL110" s="919"/>
      <c r="BM110" s="919"/>
      <c r="BN110" s="919"/>
      <c r="BO110" s="919"/>
      <c r="BP110" s="920"/>
      <c r="BQ110" s="956">
        <v>11000754</v>
      </c>
      <c r="BR110" s="957"/>
      <c r="BS110" s="957"/>
      <c r="BT110" s="957"/>
      <c r="BU110" s="957"/>
      <c r="BV110" s="957">
        <v>11135728</v>
      </c>
      <c r="BW110" s="957"/>
      <c r="BX110" s="957"/>
      <c r="BY110" s="957"/>
      <c r="BZ110" s="957"/>
      <c r="CA110" s="957">
        <v>11093440</v>
      </c>
      <c r="CB110" s="957"/>
      <c r="CC110" s="957"/>
      <c r="CD110" s="957"/>
      <c r="CE110" s="957"/>
      <c r="CF110" s="971">
        <v>248.5</v>
      </c>
      <c r="CG110" s="972"/>
      <c r="CH110" s="972"/>
      <c r="CI110" s="972"/>
      <c r="CJ110" s="972"/>
      <c r="CK110" s="973" t="s">
        <v>411</v>
      </c>
      <c r="CL110" s="974"/>
      <c r="CM110" s="953" t="s">
        <v>412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35" customHeight="1" x14ac:dyDescent="0.15">
      <c r="A111" s="960" t="s">
        <v>413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414</v>
      </c>
      <c r="BA111" s="980"/>
      <c r="BB111" s="980"/>
      <c r="BC111" s="980"/>
      <c r="BD111" s="980"/>
      <c r="BE111" s="980"/>
      <c r="BF111" s="980"/>
      <c r="BG111" s="980"/>
      <c r="BH111" s="980"/>
      <c r="BI111" s="980"/>
      <c r="BJ111" s="980"/>
      <c r="BK111" s="980"/>
      <c r="BL111" s="980"/>
      <c r="BM111" s="980"/>
      <c r="BN111" s="980"/>
      <c r="BO111" s="980"/>
      <c r="BP111" s="981"/>
      <c r="BQ111" s="949" t="s">
        <v>112</v>
      </c>
      <c r="BR111" s="950"/>
      <c r="BS111" s="950"/>
      <c r="BT111" s="950"/>
      <c r="BU111" s="950"/>
      <c r="BV111" s="950" t="s">
        <v>112</v>
      </c>
      <c r="BW111" s="950"/>
      <c r="BX111" s="950"/>
      <c r="BY111" s="950"/>
      <c r="BZ111" s="950"/>
      <c r="CA111" s="950" t="s">
        <v>112</v>
      </c>
      <c r="CB111" s="950"/>
      <c r="CC111" s="950"/>
      <c r="CD111" s="950"/>
      <c r="CE111" s="950"/>
      <c r="CF111" s="944" t="s">
        <v>112</v>
      </c>
      <c r="CG111" s="945"/>
      <c r="CH111" s="945"/>
      <c r="CI111" s="945"/>
      <c r="CJ111" s="945"/>
      <c r="CK111" s="975"/>
      <c r="CL111" s="976"/>
      <c r="CM111" s="946" t="s">
        <v>415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35" customHeight="1" x14ac:dyDescent="0.15">
      <c r="A112" s="982" t="s">
        <v>416</v>
      </c>
      <c r="B112" s="983"/>
      <c r="C112" s="980" t="s">
        <v>417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418</v>
      </c>
      <c r="BA112" s="980"/>
      <c r="BB112" s="980"/>
      <c r="BC112" s="980"/>
      <c r="BD112" s="980"/>
      <c r="BE112" s="980"/>
      <c r="BF112" s="980"/>
      <c r="BG112" s="980"/>
      <c r="BH112" s="980"/>
      <c r="BI112" s="980"/>
      <c r="BJ112" s="980"/>
      <c r="BK112" s="980"/>
      <c r="BL112" s="980"/>
      <c r="BM112" s="980"/>
      <c r="BN112" s="980"/>
      <c r="BO112" s="980"/>
      <c r="BP112" s="981"/>
      <c r="BQ112" s="949">
        <v>2478969</v>
      </c>
      <c r="BR112" s="950"/>
      <c r="BS112" s="950"/>
      <c r="BT112" s="950"/>
      <c r="BU112" s="950"/>
      <c r="BV112" s="950">
        <v>2386062</v>
      </c>
      <c r="BW112" s="950"/>
      <c r="BX112" s="950"/>
      <c r="BY112" s="950"/>
      <c r="BZ112" s="950"/>
      <c r="CA112" s="950">
        <v>2318134</v>
      </c>
      <c r="CB112" s="950"/>
      <c r="CC112" s="950"/>
      <c r="CD112" s="950"/>
      <c r="CE112" s="950"/>
      <c r="CF112" s="944">
        <v>51.9</v>
      </c>
      <c r="CG112" s="945"/>
      <c r="CH112" s="945"/>
      <c r="CI112" s="945"/>
      <c r="CJ112" s="945"/>
      <c r="CK112" s="975"/>
      <c r="CL112" s="976"/>
      <c r="CM112" s="946" t="s">
        <v>419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35" customHeight="1" x14ac:dyDescent="0.15">
      <c r="A113" s="984"/>
      <c r="B113" s="985"/>
      <c r="C113" s="980" t="s">
        <v>420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203637</v>
      </c>
      <c r="AB113" s="964"/>
      <c r="AC113" s="964"/>
      <c r="AD113" s="964"/>
      <c r="AE113" s="965"/>
      <c r="AF113" s="966">
        <v>200186</v>
      </c>
      <c r="AG113" s="964"/>
      <c r="AH113" s="964"/>
      <c r="AI113" s="964"/>
      <c r="AJ113" s="965"/>
      <c r="AK113" s="966">
        <v>215612</v>
      </c>
      <c r="AL113" s="964"/>
      <c r="AM113" s="964"/>
      <c r="AN113" s="964"/>
      <c r="AO113" s="965"/>
      <c r="AP113" s="967">
        <v>4.8</v>
      </c>
      <c r="AQ113" s="968"/>
      <c r="AR113" s="968"/>
      <c r="AS113" s="968"/>
      <c r="AT113" s="969"/>
      <c r="AU113" s="930"/>
      <c r="AV113" s="931"/>
      <c r="AW113" s="931"/>
      <c r="AX113" s="931"/>
      <c r="AY113" s="931"/>
      <c r="AZ113" s="979" t="s">
        <v>421</v>
      </c>
      <c r="BA113" s="980"/>
      <c r="BB113" s="980"/>
      <c r="BC113" s="980"/>
      <c r="BD113" s="980"/>
      <c r="BE113" s="980"/>
      <c r="BF113" s="980"/>
      <c r="BG113" s="980"/>
      <c r="BH113" s="980"/>
      <c r="BI113" s="980"/>
      <c r="BJ113" s="980"/>
      <c r="BK113" s="980"/>
      <c r="BL113" s="980"/>
      <c r="BM113" s="980"/>
      <c r="BN113" s="980"/>
      <c r="BO113" s="980"/>
      <c r="BP113" s="981"/>
      <c r="BQ113" s="949">
        <v>312909</v>
      </c>
      <c r="BR113" s="950"/>
      <c r="BS113" s="950"/>
      <c r="BT113" s="950"/>
      <c r="BU113" s="950"/>
      <c r="BV113" s="950">
        <v>232638</v>
      </c>
      <c r="BW113" s="950"/>
      <c r="BX113" s="950"/>
      <c r="BY113" s="950"/>
      <c r="BZ113" s="950"/>
      <c r="CA113" s="950">
        <v>22059</v>
      </c>
      <c r="CB113" s="950"/>
      <c r="CC113" s="950"/>
      <c r="CD113" s="950"/>
      <c r="CE113" s="950"/>
      <c r="CF113" s="944">
        <v>0.5</v>
      </c>
      <c r="CG113" s="945"/>
      <c r="CH113" s="945"/>
      <c r="CI113" s="945"/>
      <c r="CJ113" s="945"/>
      <c r="CK113" s="975"/>
      <c r="CL113" s="976"/>
      <c r="CM113" s="946" t="s">
        <v>422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35" customHeight="1" x14ac:dyDescent="0.15">
      <c r="A114" s="984"/>
      <c r="B114" s="985"/>
      <c r="C114" s="980" t="s">
        <v>423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85035</v>
      </c>
      <c r="AB114" s="989"/>
      <c r="AC114" s="989"/>
      <c r="AD114" s="989"/>
      <c r="AE114" s="990"/>
      <c r="AF114" s="991">
        <v>85157</v>
      </c>
      <c r="AG114" s="989"/>
      <c r="AH114" s="989"/>
      <c r="AI114" s="989"/>
      <c r="AJ114" s="990"/>
      <c r="AK114" s="991">
        <v>62338</v>
      </c>
      <c r="AL114" s="989"/>
      <c r="AM114" s="989"/>
      <c r="AN114" s="989"/>
      <c r="AO114" s="990"/>
      <c r="AP114" s="992">
        <v>1.4</v>
      </c>
      <c r="AQ114" s="993"/>
      <c r="AR114" s="993"/>
      <c r="AS114" s="993"/>
      <c r="AT114" s="994"/>
      <c r="AU114" s="930"/>
      <c r="AV114" s="931"/>
      <c r="AW114" s="931"/>
      <c r="AX114" s="931"/>
      <c r="AY114" s="931"/>
      <c r="AZ114" s="979" t="s">
        <v>424</v>
      </c>
      <c r="BA114" s="980"/>
      <c r="BB114" s="980"/>
      <c r="BC114" s="980"/>
      <c r="BD114" s="980"/>
      <c r="BE114" s="980"/>
      <c r="BF114" s="980"/>
      <c r="BG114" s="980"/>
      <c r="BH114" s="980"/>
      <c r="BI114" s="980"/>
      <c r="BJ114" s="980"/>
      <c r="BK114" s="980"/>
      <c r="BL114" s="980"/>
      <c r="BM114" s="980"/>
      <c r="BN114" s="980"/>
      <c r="BO114" s="980"/>
      <c r="BP114" s="981"/>
      <c r="BQ114" s="949">
        <v>1724983</v>
      </c>
      <c r="BR114" s="950"/>
      <c r="BS114" s="950"/>
      <c r="BT114" s="950"/>
      <c r="BU114" s="950"/>
      <c r="BV114" s="950">
        <v>1611420</v>
      </c>
      <c r="BW114" s="950"/>
      <c r="BX114" s="950"/>
      <c r="BY114" s="950"/>
      <c r="BZ114" s="950"/>
      <c r="CA114" s="950">
        <v>1549205</v>
      </c>
      <c r="CB114" s="950"/>
      <c r="CC114" s="950"/>
      <c r="CD114" s="950"/>
      <c r="CE114" s="950"/>
      <c r="CF114" s="944">
        <v>34.700000000000003</v>
      </c>
      <c r="CG114" s="945"/>
      <c r="CH114" s="945"/>
      <c r="CI114" s="945"/>
      <c r="CJ114" s="945"/>
      <c r="CK114" s="975"/>
      <c r="CL114" s="976"/>
      <c r="CM114" s="946" t="s">
        <v>425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35" customHeight="1" x14ac:dyDescent="0.15">
      <c r="A115" s="984"/>
      <c r="B115" s="985"/>
      <c r="C115" s="980" t="s">
        <v>426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4422</v>
      </c>
      <c r="AB115" s="964"/>
      <c r="AC115" s="964"/>
      <c r="AD115" s="964"/>
      <c r="AE115" s="965"/>
      <c r="AF115" s="966">
        <v>6387</v>
      </c>
      <c r="AG115" s="964"/>
      <c r="AH115" s="964"/>
      <c r="AI115" s="964"/>
      <c r="AJ115" s="965"/>
      <c r="AK115" s="966">
        <v>3411</v>
      </c>
      <c r="AL115" s="964"/>
      <c r="AM115" s="964"/>
      <c r="AN115" s="964"/>
      <c r="AO115" s="965"/>
      <c r="AP115" s="967">
        <v>0.1</v>
      </c>
      <c r="AQ115" s="968"/>
      <c r="AR115" s="968"/>
      <c r="AS115" s="968"/>
      <c r="AT115" s="969"/>
      <c r="AU115" s="930"/>
      <c r="AV115" s="931"/>
      <c r="AW115" s="931"/>
      <c r="AX115" s="931"/>
      <c r="AY115" s="931"/>
      <c r="AZ115" s="979" t="s">
        <v>427</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35" customHeight="1" x14ac:dyDescent="0.15">
      <c r="A116" s="986"/>
      <c r="B116" s="987"/>
      <c r="C116" s="995" t="s">
        <v>429</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430</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431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35" customHeight="1" x14ac:dyDescent="0.15">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432</v>
      </c>
      <c r="Z117" s="916"/>
      <c r="AA117" s="1006">
        <v>1345327</v>
      </c>
      <c r="AB117" s="1007"/>
      <c r="AC117" s="1007"/>
      <c r="AD117" s="1007"/>
      <c r="AE117" s="1008"/>
      <c r="AF117" s="1009">
        <v>1367654</v>
      </c>
      <c r="AG117" s="1007"/>
      <c r="AH117" s="1007"/>
      <c r="AI117" s="1007"/>
      <c r="AJ117" s="1008"/>
      <c r="AK117" s="1009">
        <v>1396852</v>
      </c>
      <c r="AL117" s="1007"/>
      <c r="AM117" s="1007"/>
      <c r="AN117" s="1007"/>
      <c r="AO117" s="1008"/>
      <c r="AP117" s="1010"/>
      <c r="AQ117" s="1011"/>
      <c r="AR117" s="1011"/>
      <c r="AS117" s="1011"/>
      <c r="AT117" s="1012"/>
      <c r="AU117" s="930"/>
      <c r="AV117" s="931"/>
      <c r="AW117" s="931"/>
      <c r="AX117" s="931"/>
      <c r="AY117" s="931"/>
      <c r="AZ117" s="997" t="s">
        <v>433</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35" customHeight="1" x14ac:dyDescent="0.15">
      <c r="A118" s="934" t="s">
        <v>408</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406</v>
      </c>
      <c r="AB118" s="915"/>
      <c r="AC118" s="915"/>
      <c r="AD118" s="915"/>
      <c r="AE118" s="916"/>
      <c r="AF118" s="914" t="s">
        <v>289</v>
      </c>
      <c r="AG118" s="915"/>
      <c r="AH118" s="915"/>
      <c r="AI118" s="915"/>
      <c r="AJ118" s="916"/>
      <c r="AK118" s="914" t="s">
        <v>288</v>
      </c>
      <c r="AL118" s="915"/>
      <c r="AM118" s="915"/>
      <c r="AN118" s="915"/>
      <c r="AO118" s="916"/>
      <c r="AP118" s="1001" t="s">
        <v>407</v>
      </c>
      <c r="AQ118" s="1002"/>
      <c r="AR118" s="1002"/>
      <c r="AS118" s="1002"/>
      <c r="AT118" s="1003"/>
      <c r="AU118" s="930"/>
      <c r="AV118" s="931"/>
      <c r="AW118" s="931"/>
      <c r="AX118" s="931"/>
      <c r="AY118" s="931"/>
      <c r="AZ118" s="1004" t="s">
        <v>435</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35" customHeight="1" x14ac:dyDescent="0.15">
      <c r="A119" s="1088" t="s">
        <v>411</v>
      </c>
      <c r="B119" s="974"/>
      <c r="C119" s="953" t="s">
        <v>412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437</v>
      </c>
      <c r="BP119" s="1036"/>
      <c r="BQ119" s="1027">
        <v>15517615</v>
      </c>
      <c r="BR119" s="1028"/>
      <c r="BS119" s="1028"/>
      <c r="BT119" s="1028"/>
      <c r="BU119" s="1028"/>
      <c r="BV119" s="1028">
        <v>15365848</v>
      </c>
      <c r="BW119" s="1028"/>
      <c r="BX119" s="1028"/>
      <c r="BY119" s="1028"/>
      <c r="BZ119" s="1028"/>
      <c r="CA119" s="1028">
        <v>14982838</v>
      </c>
      <c r="CB119" s="1028"/>
      <c r="CC119" s="1028"/>
      <c r="CD119" s="1028"/>
      <c r="CE119" s="1028"/>
      <c r="CF119" s="1029"/>
      <c r="CG119" s="1030"/>
      <c r="CH119" s="1030"/>
      <c r="CI119" s="1030"/>
      <c r="CJ119" s="1031"/>
      <c r="CK119" s="977"/>
      <c r="CL119" s="978"/>
      <c r="CM119" s="1032" t="s">
        <v>438</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35" customHeight="1" x14ac:dyDescent="0.15">
      <c r="A120" s="1089"/>
      <c r="B120" s="976"/>
      <c r="C120" s="946" t="s">
        <v>415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439</v>
      </c>
      <c r="AV120" s="1020"/>
      <c r="AW120" s="1020"/>
      <c r="AX120" s="1020"/>
      <c r="AY120" s="1021"/>
      <c r="AZ120" s="970" t="s">
        <v>440</v>
      </c>
      <c r="BA120" s="919"/>
      <c r="BB120" s="919"/>
      <c r="BC120" s="919"/>
      <c r="BD120" s="919"/>
      <c r="BE120" s="919"/>
      <c r="BF120" s="919"/>
      <c r="BG120" s="919"/>
      <c r="BH120" s="919"/>
      <c r="BI120" s="919"/>
      <c r="BJ120" s="919"/>
      <c r="BK120" s="919"/>
      <c r="BL120" s="919"/>
      <c r="BM120" s="919"/>
      <c r="BN120" s="919"/>
      <c r="BO120" s="919"/>
      <c r="BP120" s="920"/>
      <c r="BQ120" s="956">
        <v>6059100</v>
      </c>
      <c r="BR120" s="957"/>
      <c r="BS120" s="957"/>
      <c r="BT120" s="957"/>
      <c r="BU120" s="957"/>
      <c r="BV120" s="957">
        <v>6738376</v>
      </c>
      <c r="BW120" s="957"/>
      <c r="BX120" s="957"/>
      <c r="BY120" s="957"/>
      <c r="BZ120" s="957"/>
      <c r="CA120" s="957">
        <v>6698378</v>
      </c>
      <c r="CB120" s="957"/>
      <c r="CC120" s="957"/>
      <c r="CD120" s="957"/>
      <c r="CE120" s="957"/>
      <c r="CF120" s="971">
        <v>150.1</v>
      </c>
      <c r="CG120" s="972"/>
      <c r="CH120" s="972"/>
      <c r="CI120" s="972"/>
      <c r="CJ120" s="972"/>
      <c r="CK120" s="1037" t="s">
        <v>441</v>
      </c>
      <c r="CL120" s="1038"/>
      <c r="CM120" s="1038"/>
      <c r="CN120" s="1038"/>
      <c r="CO120" s="1039"/>
      <c r="CP120" s="1045" t="s">
        <v>391</v>
      </c>
      <c r="CQ120" s="1046"/>
      <c r="CR120" s="1046"/>
      <c r="CS120" s="1046"/>
      <c r="CT120" s="1046"/>
      <c r="CU120" s="1046"/>
      <c r="CV120" s="1046"/>
      <c r="CW120" s="1046"/>
      <c r="CX120" s="1046"/>
      <c r="CY120" s="1046"/>
      <c r="CZ120" s="1046"/>
      <c r="DA120" s="1046"/>
      <c r="DB120" s="1046"/>
      <c r="DC120" s="1046"/>
      <c r="DD120" s="1046"/>
      <c r="DE120" s="1046"/>
      <c r="DF120" s="1047"/>
      <c r="DG120" s="956">
        <v>1593636</v>
      </c>
      <c r="DH120" s="957"/>
      <c r="DI120" s="957"/>
      <c r="DJ120" s="957"/>
      <c r="DK120" s="957"/>
      <c r="DL120" s="957">
        <v>1573908</v>
      </c>
      <c r="DM120" s="957"/>
      <c r="DN120" s="957"/>
      <c r="DO120" s="957"/>
      <c r="DP120" s="957"/>
      <c r="DQ120" s="957">
        <v>1539899</v>
      </c>
      <c r="DR120" s="957"/>
      <c r="DS120" s="957"/>
      <c r="DT120" s="957"/>
      <c r="DU120" s="957"/>
      <c r="DV120" s="958">
        <v>34.5</v>
      </c>
      <c r="DW120" s="958"/>
      <c r="DX120" s="958"/>
      <c r="DY120" s="958"/>
      <c r="DZ120" s="959"/>
    </row>
    <row r="121" spans="1:130" s="199" customFormat="1" ht="26.35" customHeight="1" x14ac:dyDescent="0.15">
      <c r="A121" s="1089"/>
      <c r="B121" s="976"/>
      <c r="C121" s="997" t="s">
        <v>442</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443</v>
      </c>
      <c r="BA121" s="980"/>
      <c r="BB121" s="980"/>
      <c r="BC121" s="980"/>
      <c r="BD121" s="980"/>
      <c r="BE121" s="980"/>
      <c r="BF121" s="980"/>
      <c r="BG121" s="980"/>
      <c r="BH121" s="980"/>
      <c r="BI121" s="980"/>
      <c r="BJ121" s="980"/>
      <c r="BK121" s="980"/>
      <c r="BL121" s="980"/>
      <c r="BM121" s="980"/>
      <c r="BN121" s="980"/>
      <c r="BO121" s="980"/>
      <c r="BP121" s="981"/>
      <c r="BQ121" s="949">
        <v>748965</v>
      </c>
      <c r="BR121" s="950"/>
      <c r="BS121" s="950"/>
      <c r="BT121" s="950"/>
      <c r="BU121" s="950"/>
      <c r="BV121" s="950">
        <v>638959</v>
      </c>
      <c r="BW121" s="950"/>
      <c r="BX121" s="950"/>
      <c r="BY121" s="950"/>
      <c r="BZ121" s="950"/>
      <c r="CA121" s="950">
        <v>564182</v>
      </c>
      <c r="CB121" s="950"/>
      <c r="CC121" s="950"/>
      <c r="CD121" s="950"/>
      <c r="CE121" s="950"/>
      <c r="CF121" s="944">
        <v>12.6</v>
      </c>
      <c r="CG121" s="945"/>
      <c r="CH121" s="945"/>
      <c r="CI121" s="945"/>
      <c r="CJ121" s="945"/>
      <c r="CK121" s="1040"/>
      <c r="CL121" s="1041"/>
      <c r="CM121" s="1041"/>
      <c r="CN121" s="1041"/>
      <c r="CO121" s="1042"/>
      <c r="CP121" s="1050" t="s">
        <v>388</v>
      </c>
      <c r="CQ121" s="1051"/>
      <c r="CR121" s="1051"/>
      <c r="CS121" s="1051"/>
      <c r="CT121" s="1051"/>
      <c r="CU121" s="1051"/>
      <c r="CV121" s="1051"/>
      <c r="CW121" s="1051"/>
      <c r="CX121" s="1051"/>
      <c r="CY121" s="1051"/>
      <c r="CZ121" s="1051"/>
      <c r="DA121" s="1051"/>
      <c r="DB121" s="1051"/>
      <c r="DC121" s="1051"/>
      <c r="DD121" s="1051"/>
      <c r="DE121" s="1051"/>
      <c r="DF121" s="1052"/>
      <c r="DG121" s="949">
        <v>806697</v>
      </c>
      <c r="DH121" s="950"/>
      <c r="DI121" s="950"/>
      <c r="DJ121" s="950"/>
      <c r="DK121" s="950"/>
      <c r="DL121" s="950">
        <v>743292</v>
      </c>
      <c r="DM121" s="950"/>
      <c r="DN121" s="950"/>
      <c r="DO121" s="950"/>
      <c r="DP121" s="950"/>
      <c r="DQ121" s="950">
        <v>696356</v>
      </c>
      <c r="DR121" s="950"/>
      <c r="DS121" s="950"/>
      <c r="DT121" s="950"/>
      <c r="DU121" s="950"/>
      <c r="DV121" s="951">
        <v>15.6</v>
      </c>
      <c r="DW121" s="951"/>
      <c r="DX121" s="951"/>
      <c r="DY121" s="951"/>
      <c r="DZ121" s="952"/>
    </row>
    <row r="122" spans="1:130" s="199" customFormat="1" ht="26.35" customHeight="1" x14ac:dyDescent="0.15">
      <c r="A122" s="1089"/>
      <c r="B122" s="976"/>
      <c r="C122" s="946" t="s">
        <v>425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444</v>
      </c>
      <c r="BA122" s="995"/>
      <c r="BB122" s="995"/>
      <c r="BC122" s="995"/>
      <c r="BD122" s="995"/>
      <c r="BE122" s="995"/>
      <c r="BF122" s="995"/>
      <c r="BG122" s="995"/>
      <c r="BH122" s="995"/>
      <c r="BI122" s="995"/>
      <c r="BJ122" s="995"/>
      <c r="BK122" s="995"/>
      <c r="BL122" s="995"/>
      <c r="BM122" s="995"/>
      <c r="BN122" s="995"/>
      <c r="BO122" s="995"/>
      <c r="BP122" s="996"/>
      <c r="BQ122" s="1027">
        <v>9077674</v>
      </c>
      <c r="BR122" s="1028"/>
      <c r="BS122" s="1028"/>
      <c r="BT122" s="1028"/>
      <c r="BU122" s="1028"/>
      <c r="BV122" s="1028">
        <v>9113150</v>
      </c>
      <c r="BW122" s="1028"/>
      <c r="BX122" s="1028"/>
      <c r="BY122" s="1028"/>
      <c r="BZ122" s="1028"/>
      <c r="CA122" s="1028">
        <v>9002116</v>
      </c>
      <c r="CB122" s="1028"/>
      <c r="CC122" s="1028"/>
      <c r="CD122" s="1028"/>
      <c r="CE122" s="1028"/>
      <c r="CF122" s="1048">
        <v>201.7</v>
      </c>
      <c r="CG122" s="1049"/>
      <c r="CH122" s="1049"/>
      <c r="CI122" s="1049"/>
      <c r="CJ122" s="1049"/>
      <c r="CK122" s="1040"/>
      <c r="CL122" s="1041"/>
      <c r="CM122" s="1041"/>
      <c r="CN122" s="1041"/>
      <c r="CO122" s="1042"/>
      <c r="CP122" s="1050" t="s">
        <v>389</v>
      </c>
      <c r="CQ122" s="1051"/>
      <c r="CR122" s="1051"/>
      <c r="CS122" s="1051"/>
      <c r="CT122" s="1051"/>
      <c r="CU122" s="1051"/>
      <c r="CV122" s="1051"/>
      <c r="CW122" s="1051"/>
      <c r="CX122" s="1051"/>
      <c r="CY122" s="1051"/>
      <c r="CZ122" s="1051"/>
      <c r="DA122" s="1051"/>
      <c r="DB122" s="1051"/>
      <c r="DC122" s="1051"/>
      <c r="DD122" s="1051"/>
      <c r="DE122" s="1051"/>
      <c r="DF122" s="1052"/>
      <c r="DG122" s="949">
        <v>76127</v>
      </c>
      <c r="DH122" s="950"/>
      <c r="DI122" s="950"/>
      <c r="DJ122" s="950"/>
      <c r="DK122" s="950"/>
      <c r="DL122" s="950">
        <v>67189</v>
      </c>
      <c r="DM122" s="950"/>
      <c r="DN122" s="950"/>
      <c r="DO122" s="950"/>
      <c r="DP122" s="950"/>
      <c r="DQ122" s="950">
        <v>79509</v>
      </c>
      <c r="DR122" s="950"/>
      <c r="DS122" s="950"/>
      <c r="DT122" s="950"/>
      <c r="DU122" s="950"/>
      <c r="DV122" s="951">
        <v>1.8</v>
      </c>
      <c r="DW122" s="951"/>
      <c r="DX122" s="951"/>
      <c r="DY122" s="951"/>
      <c r="DZ122" s="952"/>
    </row>
    <row r="123" spans="1:130" s="199" customFormat="1" ht="26.35" customHeight="1" x14ac:dyDescent="0.15">
      <c r="A123" s="1089"/>
      <c r="B123" s="976"/>
      <c r="C123" s="946" t="s">
        <v>431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445</v>
      </c>
      <c r="BP123" s="1036"/>
      <c r="BQ123" s="1095">
        <v>15885739</v>
      </c>
      <c r="BR123" s="1096"/>
      <c r="BS123" s="1096"/>
      <c r="BT123" s="1096"/>
      <c r="BU123" s="1096"/>
      <c r="BV123" s="1096">
        <v>16490485</v>
      </c>
      <c r="BW123" s="1096"/>
      <c r="BX123" s="1096"/>
      <c r="BY123" s="1096"/>
      <c r="BZ123" s="1096"/>
      <c r="CA123" s="1096">
        <v>16264676</v>
      </c>
      <c r="CB123" s="1096"/>
      <c r="CC123" s="1096"/>
      <c r="CD123" s="1096"/>
      <c r="CE123" s="1096"/>
      <c r="CF123" s="1029"/>
      <c r="CG123" s="1030"/>
      <c r="CH123" s="1030"/>
      <c r="CI123" s="1030"/>
      <c r="CJ123" s="1031"/>
      <c r="CK123" s="1040"/>
      <c r="CL123" s="1041"/>
      <c r="CM123" s="1041"/>
      <c r="CN123" s="1041"/>
      <c r="CO123" s="1042"/>
      <c r="CP123" s="1050" t="s">
        <v>383</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v>1654</v>
      </c>
      <c r="DR123" s="989"/>
      <c r="DS123" s="989"/>
      <c r="DT123" s="989"/>
      <c r="DU123" s="990"/>
      <c r="DV123" s="992">
        <v>0</v>
      </c>
      <c r="DW123" s="993"/>
      <c r="DX123" s="993"/>
      <c r="DY123" s="993"/>
      <c r="DZ123" s="994"/>
    </row>
    <row r="124" spans="1:130" s="199" customFormat="1" ht="26.35" customHeight="1" thickBot="1" x14ac:dyDescent="0.2">
      <c r="A124" s="1089"/>
      <c r="B124" s="976"/>
      <c r="C124" s="946" t="s">
        <v>434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446</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112</v>
      </c>
      <c r="BR124" s="1058"/>
      <c r="BS124" s="1058"/>
      <c r="BT124" s="1058"/>
      <c r="BU124" s="1058"/>
      <c r="BV124" s="1058" t="s">
        <v>112</v>
      </c>
      <c r="BW124" s="1058"/>
      <c r="BX124" s="1058"/>
      <c r="BY124" s="1058"/>
      <c r="BZ124" s="1058"/>
      <c r="CA124" s="1058" t="s">
        <v>112</v>
      </c>
      <c r="CB124" s="1058"/>
      <c r="CC124" s="1058"/>
      <c r="CD124" s="1058"/>
      <c r="CE124" s="1058"/>
      <c r="CF124" s="1059"/>
      <c r="CG124" s="1060"/>
      <c r="CH124" s="1060"/>
      <c r="CI124" s="1060"/>
      <c r="CJ124" s="1061"/>
      <c r="CK124" s="1043"/>
      <c r="CL124" s="1043"/>
      <c r="CM124" s="1043"/>
      <c r="CN124" s="1043"/>
      <c r="CO124" s="1044"/>
      <c r="CP124" s="1050" t="s">
        <v>447</v>
      </c>
      <c r="CQ124" s="1051"/>
      <c r="CR124" s="1051"/>
      <c r="CS124" s="1051"/>
      <c r="CT124" s="1051"/>
      <c r="CU124" s="1051"/>
      <c r="CV124" s="1051"/>
      <c r="CW124" s="1051"/>
      <c r="CX124" s="1051"/>
      <c r="CY124" s="1051"/>
      <c r="CZ124" s="1051"/>
      <c r="DA124" s="1051"/>
      <c r="DB124" s="1051"/>
      <c r="DC124" s="1051"/>
      <c r="DD124" s="1051"/>
      <c r="DE124" s="1051"/>
      <c r="DF124" s="1052"/>
      <c r="DG124" s="1035">
        <v>2509</v>
      </c>
      <c r="DH124" s="1014"/>
      <c r="DI124" s="1014"/>
      <c r="DJ124" s="1014"/>
      <c r="DK124" s="1015"/>
      <c r="DL124" s="1013">
        <v>1673</v>
      </c>
      <c r="DM124" s="1014"/>
      <c r="DN124" s="1014"/>
      <c r="DO124" s="1014"/>
      <c r="DP124" s="1015"/>
      <c r="DQ124" s="1013">
        <v>716</v>
      </c>
      <c r="DR124" s="1014"/>
      <c r="DS124" s="1014"/>
      <c r="DT124" s="1014"/>
      <c r="DU124" s="1015"/>
      <c r="DV124" s="1016">
        <v>0</v>
      </c>
      <c r="DW124" s="1017"/>
      <c r="DX124" s="1017"/>
      <c r="DY124" s="1017"/>
      <c r="DZ124" s="1018"/>
    </row>
    <row r="125" spans="1:130" s="199" customFormat="1" ht="26.35" customHeight="1" x14ac:dyDescent="0.15">
      <c r="A125" s="1089"/>
      <c r="B125" s="976"/>
      <c r="C125" s="946" t="s">
        <v>436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448</v>
      </c>
      <c r="CL125" s="1038"/>
      <c r="CM125" s="1038"/>
      <c r="CN125" s="1038"/>
      <c r="CO125" s="1039"/>
      <c r="CP125" s="970" t="s">
        <v>449</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35" customHeight="1" thickBot="1" x14ac:dyDescent="0.2">
      <c r="A126" s="1089"/>
      <c r="B126" s="976"/>
      <c r="C126" s="946" t="s">
        <v>438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450</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35" customHeight="1" x14ac:dyDescent="0.15">
      <c r="A127" s="1090"/>
      <c r="B127" s="978"/>
      <c r="C127" s="1032" t="s">
        <v>451</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4422</v>
      </c>
      <c r="AB127" s="989"/>
      <c r="AC127" s="989"/>
      <c r="AD127" s="989"/>
      <c r="AE127" s="990"/>
      <c r="AF127" s="991">
        <v>6387</v>
      </c>
      <c r="AG127" s="989"/>
      <c r="AH127" s="989"/>
      <c r="AI127" s="989"/>
      <c r="AJ127" s="990"/>
      <c r="AK127" s="991">
        <v>3411</v>
      </c>
      <c r="AL127" s="989"/>
      <c r="AM127" s="989"/>
      <c r="AN127" s="989"/>
      <c r="AO127" s="990"/>
      <c r="AP127" s="992">
        <v>0.1</v>
      </c>
      <c r="AQ127" s="993"/>
      <c r="AR127" s="993"/>
      <c r="AS127" s="993"/>
      <c r="AT127" s="994"/>
      <c r="AU127" s="235"/>
      <c r="AV127" s="235"/>
      <c r="AW127" s="235"/>
      <c r="AX127" s="1062" t="s">
        <v>452</v>
      </c>
      <c r="AY127" s="1063"/>
      <c r="AZ127" s="1063"/>
      <c r="BA127" s="1063"/>
      <c r="BB127" s="1063"/>
      <c r="BC127" s="1063"/>
      <c r="BD127" s="1063"/>
      <c r="BE127" s="1064"/>
      <c r="BF127" s="1065" t="s">
        <v>453</v>
      </c>
      <c r="BG127" s="1063"/>
      <c r="BH127" s="1063"/>
      <c r="BI127" s="1063"/>
      <c r="BJ127" s="1063"/>
      <c r="BK127" s="1063"/>
      <c r="BL127" s="1064"/>
      <c r="BM127" s="1065" t="s">
        <v>454</v>
      </c>
      <c r="BN127" s="1063"/>
      <c r="BO127" s="1063"/>
      <c r="BP127" s="1063"/>
      <c r="BQ127" s="1063"/>
      <c r="BR127" s="1063"/>
      <c r="BS127" s="1064"/>
      <c r="BT127" s="1065" t="s">
        <v>455</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456</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35" customHeight="1" thickBot="1" x14ac:dyDescent="0.2">
      <c r="A128" s="1073" t="s">
        <v>457</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458</v>
      </c>
      <c r="X128" s="1075"/>
      <c r="Y128" s="1075"/>
      <c r="Z128" s="1076"/>
      <c r="AA128" s="1077">
        <v>78477</v>
      </c>
      <c r="AB128" s="1078"/>
      <c r="AC128" s="1078"/>
      <c r="AD128" s="1078"/>
      <c r="AE128" s="1079"/>
      <c r="AF128" s="1080">
        <v>72708</v>
      </c>
      <c r="AG128" s="1078"/>
      <c r="AH128" s="1078"/>
      <c r="AI128" s="1078"/>
      <c r="AJ128" s="1079"/>
      <c r="AK128" s="1080">
        <v>77973</v>
      </c>
      <c r="AL128" s="1078"/>
      <c r="AM128" s="1078"/>
      <c r="AN128" s="1078"/>
      <c r="AO128" s="1079"/>
      <c r="AP128" s="1081"/>
      <c r="AQ128" s="1082"/>
      <c r="AR128" s="1082"/>
      <c r="AS128" s="1082"/>
      <c r="AT128" s="1083"/>
      <c r="AU128" s="235"/>
      <c r="AV128" s="235"/>
      <c r="AW128" s="235"/>
      <c r="AX128" s="918" t="s">
        <v>459</v>
      </c>
      <c r="AY128" s="919"/>
      <c r="AZ128" s="919"/>
      <c r="BA128" s="919"/>
      <c r="BB128" s="919"/>
      <c r="BC128" s="919"/>
      <c r="BD128" s="919"/>
      <c r="BE128" s="920"/>
      <c r="BF128" s="1084" t="s">
        <v>112</v>
      </c>
      <c r="BG128" s="1085"/>
      <c r="BH128" s="1085"/>
      <c r="BI128" s="1085"/>
      <c r="BJ128" s="1085"/>
      <c r="BK128" s="1085"/>
      <c r="BL128" s="1086"/>
      <c r="BM128" s="1084">
        <v>14.77</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460</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3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461</v>
      </c>
      <c r="X129" s="1104"/>
      <c r="Y129" s="1104"/>
      <c r="Z129" s="1105"/>
      <c r="AA129" s="988">
        <v>5439270</v>
      </c>
      <c r="AB129" s="989"/>
      <c r="AC129" s="989"/>
      <c r="AD129" s="989"/>
      <c r="AE129" s="990"/>
      <c r="AF129" s="991">
        <v>5530978</v>
      </c>
      <c r="AG129" s="989"/>
      <c r="AH129" s="989"/>
      <c r="AI129" s="989"/>
      <c r="AJ129" s="990"/>
      <c r="AK129" s="991">
        <v>5369807</v>
      </c>
      <c r="AL129" s="989"/>
      <c r="AM129" s="989"/>
      <c r="AN129" s="989"/>
      <c r="AO129" s="990"/>
      <c r="AP129" s="1106"/>
      <c r="AQ129" s="1107"/>
      <c r="AR129" s="1107"/>
      <c r="AS129" s="1107"/>
      <c r="AT129" s="1108"/>
      <c r="AU129" s="237"/>
      <c r="AV129" s="237"/>
      <c r="AW129" s="237"/>
      <c r="AX129" s="1097" t="s">
        <v>462</v>
      </c>
      <c r="AY129" s="980"/>
      <c r="AZ129" s="980"/>
      <c r="BA129" s="980"/>
      <c r="BB129" s="980"/>
      <c r="BC129" s="980"/>
      <c r="BD129" s="980"/>
      <c r="BE129" s="981"/>
      <c r="BF129" s="1098" t="s">
        <v>112</v>
      </c>
      <c r="BG129" s="1099"/>
      <c r="BH129" s="1099"/>
      <c r="BI129" s="1099"/>
      <c r="BJ129" s="1099"/>
      <c r="BK129" s="1099"/>
      <c r="BL129" s="1100"/>
      <c r="BM129" s="1098">
        <v>19.77</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35" customHeight="1" x14ac:dyDescent="0.15">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464</v>
      </c>
      <c r="X130" s="1104"/>
      <c r="Y130" s="1104"/>
      <c r="Z130" s="1105"/>
      <c r="AA130" s="988">
        <v>902960</v>
      </c>
      <c r="AB130" s="989"/>
      <c r="AC130" s="989"/>
      <c r="AD130" s="989"/>
      <c r="AE130" s="990"/>
      <c r="AF130" s="991">
        <v>895545</v>
      </c>
      <c r="AG130" s="989"/>
      <c r="AH130" s="989"/>
      <c r="AI130" s="989"/>
      <c r="AJ130" s="990"/>
      <c r="AK130" s="991">
        <v>905874</v>
      </c>
      <c r="AL130" s="989"/>
      <c r="AM130" s="989"/>
      <c r="AN130" s="989"/>
      <c r="AO130" s="990"/>
      <c r="AP130" s="1106"/>
      <c r="AQ130" s="1107"/>
      <c r="AR130" s="1107"/>
      <c r="AS130" s="1107"/>
      <c r="AT130" s="1108"/>
      <c r="AU130" s="237"/>
      <c r="AV130" s="237"/>
      <c r="AW130" s="237"/>
      <c r="AX130" s="1097" t="s">
        <v>465</v>
      </c>
      <c r="AY130" s="980"/>
      <c r="AZ130" s="980"/>
      <c r="BA130" s="980"/>
      <c r="BB130" s="980"/>
      <c r="BC130" s="980"/>
      <c r="BD130" s="980"/>
      <c r="BE130" s="981"/>
      <c r="BF130" s="1134">
        <v>8.6</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3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466</v>
      </c>
      <c r="X131" s="1142"/>
      <c r="Y131" s="1142"/>
      <c r="Z131" s="1143"/>
      <c r="AA131" s="1035">
        <v>4536310</v>
      </c>
      <c r="AB131" s="1014"/>
      <c r="AC131" s="1014"/>
      <c r="AD131" s="1014"/>
      <c r="AE131" s="1015"/>
      <c r="AF131" s="1013">
        <v>4635433</v>
      </c>
      <c r="AG131" s="1014"/>
      <c r="AH131" s="1014"/>
      <c r="AI131" s="1014"/>
      <c r="AJ131" s="1015"/>
      <c r="AK131" s="1013">
        <v>4463933</v>
      </c>
      <c r="AL131" s="1014"/>
      <c r="AM131" s="1014"/>
      <c r="AN131" s="1014"/>
      <c r="AO131" s="1015"/>
      <c r="AP131" s="1144"/>
      <c r="AQ131" s="1145"/>
      <c r="AR131" s="1145"/>
      <c r="AS131" s="1145"/>
      <c r="AT131" s="1146"/>
      <c r="AU131" s="237"/>
      <c r="AV131" s="237"/>
      <c r="AW131" s="237"/>
      <c r="AX131" s="1116" t="s">
        <v>467</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35" customHeight="1" x14ac:dyDescent="0.15">
      <c r="A132" s="1123" t="s">
        <v>468</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469</v>
      </c>
      <c r="W132" s="1127"/>
      <c r="X132" s="1127"/>
      <c r="Y132" s="1127"/>
      <c r="Z132" s="1128"/>
      <c r="AA132" s="1129">
        <v>8.0217180920000004</v>
      </c>
      <c r="AB132" s="1130"/>
      <c r="AC132" s="1130"/>
      <c r="AD132" s="1130"/>
      <c r="AE132" s="1131"/>
      <c r="AF132" s="1132">
        <v>8.6162550339999999</v>
      </c>
      <c r="AG132" s="1130"/>
      <c r="AH132" s="1130"/>
      <c r="AI132" s="1130"/>
      <c r="AJ132" s="1131"/>
      <c r="AK132" s="1132">
        <v>9.2520429849999992</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3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470</v>
      </c>
      <c r="W133" s="1110"/>
      <c r="X133" s="1110"/>
      <c r="Y133" s="1110"/>
      <c r="Z133" s="1111"/>
      <c r="AA133" s="1112">
        <v>9.6999999999999993</v>
      </c>
      <c r="AB133" s="1113"/>
      <c r="AC133" s="1113"/>
      <c r="AD133" s="1113"/>
      <c r="AE133" s="1114"/>
      <c r="AF133" s="1112">
        <v>8.6999999999999993</v>
      </c>
      <c r="AG133" s="1113"/>
      <c r="AH133" s="1113"/>
      <c r="AI133" s="1113"/>
      <c r="AJ133" s="1114"/>
      <c r="AK133" s="1112">
        <v>8.6</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9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Normal="100" zoomScaleSheetLayoutView="100" workbookViewId="0"/>
  </sheetViews>
  <sheetFormatPr defaultColWidth="0" defaultRowHeight="13.6" customHeight="1" zeroHeight="1" x14ac:dyDescent="0.15"/>
  <cols>
    <col min="1" max="36" width="9" style="244" customWidth="1"/>
    <col min="37" max="16384" width="9" style="243" hidden="1"/>
  </cols>
  <sheetData>
    <row r="1" spans="2:36" ht="12.9"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2.9" x14ac:dyDescent="0.15"/>
    <row r="3" spans="2:36" ht="12.9" x14ac:dyDescent="0.15"/>
    <row r="4" spans="2:36" ht="12.9" x14ac:dyDescent="0.15"/>
    <row r="5" spans="2:36" ht="12.9" x14ac:dyDescent="0.15"/>
    <row r="6" spans="2:36" ht="12.9" x14ac:dyDescent="0.15"/>
    <row r="7" spans="2:36" ht="12.9" x14ac:dyDescent="0.15"/>
    <row r="8" spans="2:36" ht="12.9" x14ac:dyDescent="0.15"/>
    <row r="9" spans="2:36" ht="12.9" x14ac:dyDescent="0.15"/>
    <row r="10" spans="2:36" ht="12.9" x14ac:dyDescent="0.15"/>
    <row r="11" spans="2:36" ht="12.9" x14ac:dyDescent="0.15"/>
    <row r="12" spans="2:36" ht="12.9" x14ac:dyDescent="0.15"/>
    <row r="13" spans="2:36" ht="12.9" x14ac:dyDescent="0.15"/>
    <row r="14" spans="2:36" ht="12.9" x14ac:dyDescent="0.15"/>
    <row r="15" spans="2:36" ht="12.9" x14ac:dyDescent="0.15"/>
    <row r="16" spans="2:36" ht="12.9" x14ac:dyDescent="0.15">
      <c r="AJ16" s="243"/>
    </row>
    <row r="17" spans="34:36" ht="12.9" x14ac:dyDescent="0.15">
      <c r="AJ17" s="243"/>
    </row>
    <row r="18" spans="34:36" ht="12.9" x14ac:dyDescent="0.15"/>
    <row r="19" spans="34:36" ht="12.9" x14ac:dyDescent="0.15"/>
    <row r="20" spans="34:36" ht="12.9" x14ac:dyDescent="0.15">
      <c r="AI20" s="243"/>
      <c r="AJ20" s="243"/>
    </row>
    <row r="21" spans="34:36" ht="12.9" x14ac:dyDescent="0.15">
      <c r="AJ21" s="243"/>
    </row>
    <row r="22" spans="34:36" ht="12.9" x14ac:dyDescent="0.15"/>
    <row r="23" spans="34:36" ht="12.9" x14ac:dyDescent="0.15">
      <c r="AI23" s="243"/>
      <c r="AJ23" s="243"/>
    </row>
    <row r="24" spans="34:36" ht="12.9" x14ac:dyDescent="0.15">
      <c r="AJ24" s="243"/>
    </row>
    <row r="25" spans="34:36" ht="12.9" x14ac:dyDescent="0.15">
      <c r="AJ25" s="243"/>
    </row>
    <row r="26" spans="34:36" ht="12.9" x14ac:dyDescent="0.15">
      <c r="AI26" s="243"/>
      <c r="AJ26" s="243"/>
    </row>
    <row r="27" spans="34:36" ht="12.9" x14ac:dyDescent="0.15"/>
    <row r="28" spans="34:36" ht="12.9" x14ac:dyDescent="0.15">
      <c r="AI28" s="243"/>
      <c r="AJ28" s="243"/>
    </row>
    <row r="29" spans="34:36" ht="12.9" x14ac:dyDescent="0.15">
      <c r="AJ29" s="243"/>
    </row>
    <row r="30" spans="34:36" ht="12.9" x14ac:dyDescent="0.15"/>
    <row r="31" spans="34:36" ht="12.9" x14ac:dyDescent="0.15">
      <c r="AH31" s="243"/>
      <c r="AI31" s="243"/>
      <c r="AJ31" s="243"/>
    </row>
    <row r="32" spans="34:36" ht="12.9" x14ac:dyDescent="0.15"/>
    <row r="33" spans="28:36" ht="12.9" x14ac:dyDescent="0.15">
      <c r="AI33" s="243"/>
      <c r="AJ33" s="243"/>
    </row>
    <row r="34" spans="28:36" ht="12.9" x14ac:dyDescent="0.15">
      <c r="AF34" s="243"/>
    </row>
    <row r="35" spans="28:36" ht="12.9" x14ac:dyDescent="0.15">
      <c r="AB35" s="243"/>
      <c r="AC35" s="243"/>
      <c r="AD35" s="243"/>
      <c r="AF35" s="243"/>
      <c r="AG35" s="243"/>
      <c r="AH35" s="243"/>
      <c r="AI35" s="243"/>
      <c r="AJ35" s="243"/>
    </row>
    <row r="36" spans="28:36" ht="12.9" x14ac:dyDescent="0.15"/>
    <row r="37" spans="28:36" ht="12.9" x14ac:dyDescent="0.15">
      <c r="AE37" s="243"/>
      <c r="AJ37" s="243"/>
    </row>
    <row r="38" spans="28:36" ht="12.9" x14ac:dyDescent="0.15">
      <c r="AB38" s="243"/>
      <c r="AC38" s="243"/>
      <c r="AD38" s="243"/>
      <c r="AE38" s="243"/>
      <c r="AG38" s="243"/>
      <c r="AH38" s="243"/>
      <c r="AI38" s="243"/>
      <c r="AJ38" s="243"/>
    </row>
    <row r="39" spans="28:36" ht="12.9" x14ac:dyDescent="0.15"/>
    <row r="40" spans="28:36" ht="12.9" x14ac:dyDescent="0.15"/>
    <row r="41" spans="28:36" ht="12.9" x14ac:dyDescent="0.15"/>
    <row r="42" spans="28:36" ht="12.9" x14ac:dyDescent="0.15"/>
    <row r="43" spans="28:36" ht="12.9" x14ac:dyDescent="0.15"/>
    <row r="44" spans="28:36" ht="12.9" x14ac:dyDescent="0.15"/>
    <row r="45" spans="28:36" ht="12.9" x14ac:dyDescent="0.15"/>
    <row r="46" spans="28:36" ht="12.9" x14ac:dyDescent="0.15"/>
    <row r="47" spans="28:36" ht="12.9" x14ac:dyDescent="0.15"/>
    <row r="48" spans="28:36" ht="12.9" x14ac:dyDescent="0.15"/>
    <row r="49" spans="22:36" ht="12.9" x14ac:dyDescent="0.15">
      <c r="AG49" s="243"/>
      <c r="AH49" s="243"/>
      <c r="AI49" s="243"/>
      <c r="AJ49" s="243"/>
    </row>
    <row r="50" spans="22:36" ht="12.9" x14ac:dyDescent="0.15"/>
    <row r="51" spans="22:36" ht="12.9" x14ac:dyDescent="0.15"/>
    <row r="52" spans="22:36" ht="12.9" x14ac:dyDescent="0.15"/>
    <row r="53" spans="22:36" ht="12.9" x14ac:dyDescent="0.15"/>
    <row r="54" spans="22:36" ht="12.9" x14ac:dyDescent="0.15"/>
    <row r="55" spans="22:36" ht="12.9" x14ac:dyDescent="0.15"/>
    <row r="56" spans="22:36" ht="12.9" x14ac:dyDescent="0.15"/>
    <row r="57" spans="22:36" ht="12.9" x14ac:dyDescent="0.15"/>
    <row r="58" spans="22:36" ht="12.9" x14ac:dyDescent="0.15"/>
    <row r="59" spans="22:36" ht="12.9" x14ac:dyDescent="0.15"/>
    <row r="60" spans="22:36" ht="12.9" x14ac:dyDescent="0.15"/>
    <row r="61" spans="22:36" ht="12.9" x14ac:dyDescent="0.15"/>
    <row r="62" spans="22:36" ht="12.9" x14ac:dyDescent="0.15"/>
    <row r="63" spans="22:36" ht="12.9" x14ac:dyDescent="0.15">
      <c r="W63" s="243"/>
      <c r="AA63" s="243"/>
    </row>
    <row r="64" spans="22:36" ht="12.9" x14ac:dyDescent="0.15">
      <c r="V64" s="243"/>
    </row>
    <row r="65" spans="15:36" ht="12.9" x14ac:dyDescent="0.15">
      <c r="X65" s="243"/>
      <c r="Z65" s="243"/>
      <c r="AC65" s="243"/>
    </row>
    <row r="66" spans="15:36" ht="12.9" x14ac:dyDescent="0.15">
      <c r="Q66" s="243"/>
      <c r="S66" s="243"/>
      <c r="U66" s="243"/>
      <c r="AF66" s="243"/>
    </row>
    <row r="67" spans="15:36" ht="12.9" x14ac:dyDescent="0.15">
      <c r="O67" s="243"/>
      <c r="P67" s="243"/>
      <c r="R67" s="243"/>
      <c r="T67" s="243"/>
      <c r="Y67" s="243"/>
      <c r="AB67" s="243"/>
      <c r="AD67" s="243"/>
      <c r="AE67" s="243"/>
      <c r="AG67" s="243"/>
      <c r="AH67" s="243"/>
      <c r="AI67" s="243"/>
      <c r="AJ67" s="243"/>
    </row>
    <row r="68" spans="15:36" ht="12.9" x14ac:dyDescent="0.15"/>
    <row r="69" spans="15:36" ht="12.9" x14ac:dyDescent="0.15"/>
    <row r="70" spans="15:36" ht="12.9" x14ac:dyDescent="0.15"/>
    <row r="71" spans="15:36" ht="12.9" x14ac:dyDescent="0.15"/>
    <row r="72" spans="15:36" ht="12.9" x14ac:dyDescent="0.15">
      <c r="AJ72" s="243"/>
    </row>
    <row r="73" spans="15:36" ht="12.9" x14ac:dyDescent="0.15">
      <c r="AJ73" s="243"/>
    </row>
    <row r="74" spans="15:36" ht="12.9" x14ac:dyDescent="0.15"/>
    <row r="75" spans="15:36" ht="12.9" x14ac:dyDescent="0.15"/>
    <row r="76" spans="15:36" ht="12.9" x14ac:dyDescent="0.15"/>
    <row r="77" spans="15:36" ht="12.9" x14ac:dyDescent="0.15"/>
    <row r="78" spans="15:36" ht="12.9" x14ac:dyDescent="0.15"/>
    <row r="79" spans="15:36" ht="12.9" x14ac:dyDescent="0.15"/>
    <row r="80" spans="15:36" ht="12.9" x14ac:dyDescent="0.15"/>
    <row r="81" spans="27:27" ht="12.9" x14ac:dyDescent="0.15"/>
    <row r="82" spans="27:27" ht="12.9" x14ac:dyDescent="0.15"/>
    <row r="83" spans="27:27" ht="12.9" x14ac:dyDescent="0.15"/>
    <row r="84" spans="27:27" ht="12.9" x14ac:dyDescent="0.15"/>
    <row r="85" spans="27:27" ht="12.9" x14ac:dyDescent="0.15"/>
    <row r="86" spans="27:27" ht="12.9" x14ac:dyDescent="0.15"/>
    <row r="87" spans="27:27" ht="12.9" x14ac:dyDescent="0.15"/>
    <row r="88" spans="27:27" ht="12.9" x14ac:dyDescent="0.15"/>
    <row r="89" spans="27:27" ht="12.9" x14ac:dyDescent="0.15"/>
    <row r="90" spans="27:27" ht="12.9" x14ac:dyDescent="0.15"/>
    <row r="91" spans="27:27" ht="12.9" x14ac:dyDescent="0.15"/>
    <row r="92" spans="27:27" ht="12.9" x14ac:dyDescent="0.15"/>
    <row r="93" spans="27:27" ht="12.9" x14ac:dyDescent="0.15"/>
    <row r="94" spans="27:27" ht="12.9" x14ac:dyDescent="0.15"/>
    <row r="95" spans="27:27" ht="12.9" x14ac:dyDescent="0.15"/>
    <row r="96" spans="27:27" ht="12.9" x14ac:dyDescent="0.15">
      <c r="AA96" s="243"/>
    </row>
    <row r="97" spans="24:36" ht="12.9" x14ac:dyDescent="0.15">
      <c r="AA97" s="243"/>
    </row>
    <row r="98" spans="24:36" ht="12.9" hidden="1" x14ac:dyDescent="0.15">
      <c r="AA98" s="243"/>
    </row>
    <row r="99" spans="24:36" ht="12.9" hidden="1" x14ac:dyDescent="0.15">
      <c r="AA99" s="243"/>
    </row>
    <row r="100" spans="24:36" ht="12.9" hidden="1" x14ac:dyDescent="0.15"/>
    <row r="101" spans="24:36" ht="12.1" hidden="1" customHeight="1" x14ac:dyDescent="0.15">
      <c r="X101" s="243"/>
      <c r="Y101" s="243"/>
      <c r="Z101" s="243"/>
      <c r="AC101" s="243"/>
    </row>
    <row r="102" spans="24:36" ht="1.55" hidden="1" customHeight="1" x14ac:dyDescent="0.15">
      <c r="AC102" s="243"/>
      <c r="AF102" s="243"/>
    </row>
    <row r="103" spans="24:36" ht="12.9" hidden="1" x14ac:dyDescent="0.15">
      <c r="AB103" s="243"/>
      <c r="AD103" s="243"/>
      <c r="AE103" s="243"/>
      <c r="AF103" s="243"/>
      <c r="AG103" s="243"/>
      <c r="AH103" s="243"/>
      <c r="AI103" s="243"/>
      <c r="AJ103" s="243"/>
    </row>
    <row r="104" spans="24:36" ht="12.9" hidden="1" x14ac:dyDescent="0.15">
      <c r="AD104" s="243"/>
      <c r="AE104" s="243"/>
      <c r="AG104" s="243"/>
      <c r="AH104" s="243"/>
      <c r="AI104" s="243"/>
      <c r="AJ104" s="243"/>
    </row>
    <row r="105" spans="24:36" ht="12.75" hidden="1" customHeight="1" x14ac:dyDescent="0.15"/>
    <row r="106" spans="24:36" ht="12.9" hidden="1" x14ac:dyDescent="0.15"/>
    <row r="107" spans="24:36" ht="12.9" hidden="1" x14ac:dyDescent="0.15"/>
    <row r="108" spans="24:36" ht="12.9" hidden="1" x14ac:dyDescent="0.15"/>
    <row r="109" spans="24:36" ht="12.9" hidden="1" x14ac:dyDescent="0.15"/>
    <row r="110" spans="24:36" ht="12.9"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6"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ht="12.9"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2.9" x14ac:dyDescent="0.15"/>
    <row r="3" spans="2:34" ht="12.9" x14ac:dyDescent="0.15"/>
    <row r="4" spans="2:34" ht="12.9" x14ac:dyDescent="0.15">
      <c r="R4" s="243"/>
      <c r="S4" s="243"/>
      <c r="T4" s="243"/>
      <c r="U4" s="243"/>
      <c r="V4" s="243"/>
      <c r="W4" s="243"/>
      <c r="X4" s="243"/>
      <c r="Y4" s="243"/>
      <c r="Z4" s="243"/>
      <c r="AA4" s="243"/>
      <c r="AB4" s="243"/>
      <c r="AC4" s="243"/>
      <c r="AD4" s="243"/>
      <c r="AE4" s="243"/>
      <c r="AF4" s="243"/>
      <c r="AG4" s="243"/>
      <c r="AH4" s="243"/>
    </row>
    <row r="5" spans="2:34" ht="12.9" x14ac:dyDescent="0.15">
      <c r="R5" s="243"/>
      <c r="S5" s="243"/>
      <c r="T5" s="243"/>
      <c r="U5" s="243"/>
      <c r="V5" s="243"/>
      <c r="W5" s="243"/>
      <c r="X5" s="243"/>
      <c r="Y5" s="243"/>
      <c r="Z5" s="243"/>
      <c r="AA5" s="243"/>
      <c r="AB5" s="243"/>
      <c r="AC5" s="243"/>
      <c r="AD5" s="243"/>
      <c r="AE5" s="243"/>
      <c r="AF5" s="243"/>
      <c r="AG5" s="243"/>
      <c r="AH5" s="243"/>
    </row>
    <row r="6" spans="2:34" ht="12.9" x14ac:dyDescent="0.15"/>
    <row r="7" spans="2:34" ht="12.9" x14ac:dyDescent="0.15"/>
    <row r="8" spans="2:34" ht="12.9" x14ac:dyDescent="0.15"/>
    <row r="9" spans="2:34" ht="12.9" x14ac:dyDescent="0.15"/>
    <row r="10" spans="2:34" ht="12.9" x14ac:dyDescent="0.15"/>
    <row r="11" spans="2:34" ht="12.9" x14ac:dyDescent="0.15"/>
    <row r="12" spans="2:34" ht="12.9" x14ac:dyDescent="0.15"/>
    <row r="13" spans="2:34" ht="12.9" x14ac:dyDescent="0.15"/>
    <row r="14" spans="2:34" ht="12.9" x14ac:dyDescent="0.15"/>
    <row r="15" spans="2:34" ht="12.9" x14ac:dyDescent="0.15"/>
    <row r="16" spans="2:34" ht="12.9" x14ac:dyDescent="0.15"/>
    <row r="17" spans="9:34" ht="12.9" x14ac:dyDescent="0.15"/>
    <row r="18" spans="9:34" ht="12.9"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2.9" x14ac:dyDescent="0.15"/>
    <row r="20" spans="9:34" ht="12.9" x14ac:dyDescent="0.15"/>
    <row r="21" spans="9:34" ht="12.9" x14ac:dyDescent="0.15">
      <c r="AH21" s="243"/>
    </row>
    <row r="22" spans="9:34" ht="12.9" x14ac:dyDescent="0.15">
      <c r="AE22" s="243"/>
      <c r="AF22" s="243"/>
      <c r="AG22" s="243"/>
      <c r="AH22" s="243"/>
    </row>
    <row r="23" spans="9:34" ht="12.9" x14ac:dyDescent="0.15">
      <c r="U23" s="243"/>
      <c r="V23" s="243"/>
      <c r="W23" s="243"/>
      <c r="X23" s="243"/>
      <c r="Y23" s="243"/>
      <c r="Z23" s="243"/>
      <c r="AA23" s="243"/>
      <c r="AB23" s="243"/>
      <c r="AC23" s="243"/>
      <c r="AD23" s="243"/>
      <c r="AE23" s="243"/>
      <c r="AF23" s="243"/>
      <c r="AG23" s="243"/>
      <c r="AH23" s="243"/>
    </row>
    <row r="24" spans="9:34" ht="12.9" x14ac:dyDescent="0.15"/>
    <row r="25" spans="9:34" ht="12.9" x14ac:dyDescent="0.15"/>
    <row r="26" spans="9:34" ht="12.9" x14ac:dyDescent="0.15"/>
    <row r="27" spans="9:34" ht="12.9" x14ac:dyDescent="0.15"/>
    <row r="28" spans="9:34" ht="12.9" x14ac:dyDescent="0.15"/>
    <row r="29" spans="9:34" ht="12.9" x14ac:dyDescent="0.15"/>
    <row r="30" spans="9:34" ht="12.9" x14ac:dyDescent="0.15"/>
    <row r="31" spans="9:34" ht="12.9" x14ac:dyDescent="0.15"/>
    <row r="32" spans="9:34" ht="12.9" x14ac:dyDescent="0.15"/>
    <row r="33" spans="15:34" ht="12.9" x14ac:dyDescent="0.15"/>
    <row r="34" spans="15:34" ht="12.9" x14ac:dyDescent="0.15"/>
    <row r="35" spans="15:34" ht="12.9" x14ac:dyDescent="0.15">
      <c r="V35" s="243"/>
      <c r="W35" s="243"/>
      <c r="X35" s="243"/>
      <c r="Y35" s="243"/>
      <c r="Z35" s="243"/>
      <c r="AA35" s="243"/>
      <c r="AB35" s="243"/>
      <c r="AC35" s="243"/>
      <c r="AD35" s="243"/>
      <c r="AE35" s="243"/>
      <c r="AF35" s="243"/>
      <c r="AG35" s="243"/>
      <c r="AH35" s="243"/>
    </row>
    <row r="36" spans="15:34" ht="12.9" x14ac:dyDescent="0.15"/>
    <row r="37" spans="15:34" ht="12.9" x14ac:dyDescent="0.15">
      <c r="AH37" s="243"/>
    </row>
    <row r="38" spans="15:34" ht="12.9" x14ac:dyDescent="0.15">
      <c r="AE38" s="243"/>
      <c r="AF38" s="243"/>
      <c r="AG38" s="243"/>
      <c r="AH38" s="243"/>
    </row>
    <row r="39" spans="15:34" ht="12.9" x14ac:dyDescent="0.15"/>
    <row r="40" spans="15:34" ht="12.9" x14ac:dyDescent="0.15"/>
    <row r="41" spans="15:34" ht="12.9" x14ac:dyDescent="0.15"/>
    <row r="42" spans="15:34" ht="12.9" x14ac:dyDescent="0.15"/>
    <row r="43" spans="15:34" ht="12.9"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ht="12.9" x14ac:dyDescent="0.15">
      <c r="AH44" s="243"/>
    </row>
    <row r="45" spans="15:34" ht="12.9" x14ac:dyDescent="0.15"/>
    <row r="46" spans="15:34" ht="12.9" x14ac:dyDescent="0.15">
      <c r="W46" s="243"/>
      <c r="X46" s="243"/>
      <c r="Y46" s="243"/>
      <c r="Z46" s="243"/>
      <c r="AA46" s="243"/>
      <c r="AB46" s="243"/>
      <c r="AC46" s="243"/>
      <c r="AD46" s="243"/>
      <c r="AE46" s="243"/>
      <c r="AF46" s="243"/>
      <c r="AG46" s="243"/>
      <c r="AH46" s="243"/>
    </row>
    <row r="47" spans="15:34" ht="12.9" x14ac:dyDescent="0.15"/>
    <row r="48" spans="15:34" ht="12.9" x14ac:dyDescent="0.15"/>
    <row r="49" spans="22:34" ht="12.9" x14ac:dyDescent="0.15"/>
    <row r="50" spans="22:34" ht="12.9" x14ac:dyDescent="0.15">
      <c r="V50" s="243"/>
      <c r="W50" s="243"/>
      <c r="X50" s="243"/>
      <c r="Y50" s="243"/>
      <c r="Z50" s="243"/>
      <c r="AA50" s="243"/>
      <c r="AB50" s="243"/>
      <c r="AC50" s="243"/>
      <c r="AD50" s="243"/>
      <c r="AE50" s="243"/>
      <c r="AF50" s="243"/>
      <c r="AG50" s="243"/>
      <c r="AH50" s="243"/>
    </row>
    <row r="51" spans="22:34" ht="12.9" x14ac:dyDescent="0.15"/>
    <row r="52" spans="22:34" ht="12.9" x14ac:dyDescent="0.15"/>
    <row r="53" spans="22:34" ht="12.9" x14ac:dyDescent="0.15">
      <c r="AH53" s="243"/>
    </row>
    <row r="54" spans="22:34" ht="12.9" x14ac:dyDescent="0.15"/>
    <row r="55" spans="22:34" ht="12.9" x14ac:dyDescent="0.15"/>
    <row r="56" spans="22:34" ht="12.9" x14ac:dyDescent="0.15"/>
    <row r="57" spans="22:34" ht="12.9" x14ac:dyDescent="0.15"/>
    <row r="58" spans="22:34" ht="12.9" x14ac:dyDescent="0.15"/>
    <row r="59" spans="22:34" ht="12.9" x14ac:dyDescent="0.15"/>
    <row r="60" spans="22:34" ht="12.9" x14ac:dyDescent="0.15"/>
    <row r="61" spans="22:34" ht="12.9" x14ac:dyDescent="0.15"/>
    <row r="62" spans="22:34" ht="12.9" x14ac:dyDescent="0.15"/>
    <row r="63" spans="22:34" ht="12.9" x14ac:dyDescent="0.15"/>
    <row r="64" spans="22:34" ht="12.9" x14ac:dyDescent="0.15"/>
    <row r="65" spans="25:34" ht="12.9" x14ac:dyDescent="0.15"/>
    <row r="66" spans="25:34" ht="12.9" x14ac:dyDescent="0.15"/>
    <row r="67" spans="25:34" ht="12.9" x14ac:dyDescent="0.15">
      <c r="Y67" s="243"/>
      <c r="Z67" s="243"/>
      <c r="AA67" s="243"/>
      <c r="AB67" s="243"/>
      <c r="AC67" s="243"/>
      <c r="AD67" s="243"/>
      <c r="AE67" s="243"/>
      <c r="AF67" s="243"/>
      <c r="AG67" s="243"/>
      <c r="AH67" s="243"/>
    </row>
    <row r="68" spans="25:34" ht="12.9" x14ac:dyDescent="0.15"/>
    <row r="69" spans="25:34" ht="12.9" x14ac:dyDescent="0.15"/>
    <row r="70" spans="25:34" ht="12.9" x14ac:dyDescent="0.15"/>
    <row r="71" spans="25:34" ht="12.9" x14ac:dyDescent="0.15"/>
    <row r="72" spans="25:34" ht="12.9" x14ac:dyDescent="0.15"/>
    <row r="73" spans="25:34" ht="12.9" x14ac:dyDescent="0.15"/>
    <row r="74" spans="25:34" ht="12.9" x14ac:dyDescent="0.15"/>
    <row r="75" spans="25:34" ht="12.9" x14ac:dyDescent="0.15"/>
    <row r="76" spans="25:34" ht="12.9" x14ac:dyDescent="0.15"/>
    <row r="77" spans="25:34" ht="12.9" x14ac:dyDescent="0.15"/>
    <row r="78" spans="25:34" ht="12.9" x14ac:dyDescent="0.15"/>
    <row r="79" spans="25:34" ht="12.9" x14ac:dyDescent="0.15"/>
    <row r="80" spans="25:34" ht="12.9" x14ac:dyDescent="0.15"/>
    <row r="81" ht="12.9" x14ac:dyDescent="0.15"/>
    <row r="82" ht="12.9" x14ac:dyDescent="0.15"/>
    <row r="83" ht="12.9" x14ac:dyDescent="0.15"/>
    <row r="84" ht="12.9" x14ac:dyDescent="0.15"/>
    <row r="85" ht="12.9" x14ac:dyDescent="0.15"/>
    <row r="86" ht="12.9" x14ac:dyDescent="0.15"/>
    <row r="87" ht="12.9" x14ac:dyDescent="0.15"/>
    <row r="88" ht="12.9" x14ac:dyDescent="0.15"/>
    <row r="89" ht="13.6" hidden="1" customHeight="1" x14ac:dyDescent="0.15"/>
    <row r="90" ht="13.6" hidden="1" customHeight="1" x14ac:dyDescent="0.15"/>
    <row r="91" ht="13.6" hidden="1" customHeight="1" x14ac:dyDescent="0.15"/>
    <row r="92" ht="13.6" hidden="1" customHeight="1" x14ac:dyDescent="0.15"/>
    <row r="93" ht="13.6" hidden="1" customHeight="1" x14ac:dyDescent="0.15"/>
    <row r="94" ht="13.6" hidden="1" customHeight="1" x14ac:dyDescent="0.15"/>
    <row r="95" ht="13.6" hidden="1" customHeight="1" x14ac:dyDescent="0.15"/>
    <row r="96" ht="13.6" hidden="1" customHeight="1" x14ac:dyDescent="0.15"/>
    <row r="97" ht="13.6" hidden="1" customHeight="1" x14ac:dyDescent="0.15"/>
    <row r="98" ht="13.6" hidden="1" customHeight="1" x14ac:dyDescent="0.15"/>
    <row r="99" ht="13.6" hidden="1" customHeight="1" x14ac:dyDescent="0.15"/>
    <row r="100" ht="13.6" hidden="1" customHeight="1" x14ac:dyDescent="0.15"/>
    <row r="101" ht="13.6" hidden="1" customHeight="1" x14ac:dyDescent="0.15"/>
    <row r="102" ht="13.6"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Normal="100" zoomScaleSheetLayoutView="100" workbookViewId="0"/>
  </sheetViews>
  <sheetFormatPr defaultColWidth="0" defaultRowHeight="13.6"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ht="12.9" x14ac:dyDescent="0.15">
      <c r="O1" s="246"/>
      <c r="P1" s="246"/>
    </row>
    <row r="2" spans="1:16" ht="12.9" x14ac:dyDescent="0.15">
      <c r="O2" s="246"/>
      <c r="P2" s="246"/>
    </row>
    <row r="3" spans="1:16" ht="12.9" x14ac:dyDescent="0.15">
      <c r="O3" s="246"/>
      <c r="P3" s="246"/>
    </row>
    <row r="4" spans="1:16" ht="12.9" x14ac:dyDescent="0.15">
      <c r="O4" s="246"/>
      <c r="P4" s="246"/>
    </row>
    <row r="5" spans="1:16" ht="17" x14ac:dyDescent="0.15">
      <c r="A5" s="247" t="s">
        <v>471</v>
      </c>
      <c r="B5" s="248"/>
      <c r="C5" s="248"/>
      <c r="D5" s="248"/>
      <c r="E5" s="248"/>
      <c r="F5" s="248"/>
      <c r="G5" s="248"/>
      <c r="H5" s="248"/>
      <c r="I5" s="248"/>
      <c r="J5" s="248"/>
      <c r="K5" s="248"/>
      <c r="L5" s="248"/>
      <c r="M5" s="248"/>
      <c r="N5" s="248"/>
      <c r="O5" s="249"/>
    </row>
    <row r="6" spans="1:16" ht="12.9" x14ac:dyDescent="0.15">
      <c r="A6" s="250"/>
      <c r="B6" s="246"/>
      <c r="C6" s="246"/>
      <c r="D6" s="246"/>
      <c r="E6" s="246"/>
      <c r="F6" s="246"/>
      <c r="G6" s="251" t="s">
        <v>472</v>
      </c>
      <c r="H6" s="251"/>
      <c r="I6" s="251"/>
      <c r="J6" s="251"/>
      <c r="K6" s="246"/>
      <c r="L6" s="246"/>
      <c r="M6" s="246"/>
      <c r="N6" s="246"/>
    </row>
    <row r="7" spans="1:16" ht="12.9" x14ac:dyDescent="0.15">
      <c r="A7" s="250"/>
      <c r="B7" s="246"/>
      <c r="C7" s="246"/>
      <c r="D7" s="246"/>
      <c r="E7" s="246"/>
      <c r="F7" s="246"/>
      <c r="G7" s="253"/>
      <c r="H7" s="254"/>
      <c r="I7" s="254"/>
      <c r="J7" s="255"/>
      <c r="K7" s="1150" t="s">
        <v>473</v>
      </c>
      <c r="L7" s="256"/>
      <c r="M7" s="257" t="s">
        <v>474</v>
      </c>
      <c r="N7" s="258"/>
    </row>
    <row r="8" spans="1:16" ht="12.9" x14ac:dyDescent="0.15">
      <c r="A8" s="250"/>
      <c r="B8" s="246"/>
      <c r="C8" s="246"/>
      <c r="D8" s="246"/>
      <c r="E8" s="246"/>
      <c r="F8" s="246"/>
      <c r="G8" s="259"/>
      <c r="H8" s="260"/>
      <c r="I8" s="260"/>
      <c r="J8" s="261"/>
      <c r="K8" s="1151"/>
      <c r="L8" s="262" t="s">
        <v>475</v>
      </c>
      <c r="M8" s="263" t="s">
        <v>476</v>
      </c>
      <c r="N8" s="264" t="s">
        <v>477</v>
      </c>
    </row>
    <row r="9" spans="1:16" ht="12.9" x14ac:dyDescent="0.15">
      <c r="A9" s="250"/>
      <c r="B9" s="246"/>
      <c r="C9" s="246"/>
      <c r="D9" s="246"/>
      <c r="E9" s="246"/>
      <c r="F9" s="246"/>
      <c r="G9" s="1152" t="s">
        <v>478</v>
      </c>
      <c r="H9" s="1153"/>
      <c r="I9" s="1153"/>
      <c r="J9" s="1154"/>
      <c r="K9" s="265">
        <v>1293689</v>
      </c>
      <c r="L9" s="266">
        <v>181214</v>
      </c>
      <c r="M9" s="267">
        <v>134601</v>
      </c>
      <c r="N9" s="268">
        <v>34.6</v>
      </c>
    </row>
    <row r="10" spans="1:16" ht="12.9" x14ac:dyDescent="0.15">
      <c r="A10" s="250"/>
      <c r="B10" s="246"/>
      <c r="C10" s="246"/>
      <c r="D10" s="246"/>
      <c r="E10" s="246"/>
      <c r="F10" s="246"/>
      <c r="G10" s="1152" t="s">
        <v>479</v>
      </c>
      <c r="H10" s="1153"/>
      <c r="I10" s="1153"/>
      <c r="J10" s="1154"/>
      <c r="K10" s="269">
        <v>171230</v>
      </c>
      <c r="L10" s="270">
        <v>23985</v>
      </c>
      <c r="M10" s="271">
        <v>15652</v>
      </c>
      <c r="N10" s="272">
        <v>53.2</v>
      </c>
    </row>
    <row r="11" spans="1:16" ht="13.6" customHeight="1" x14ac:dyDescent="0.15">
      <c r="A11" s="250"/>
      <c r="B11" s="246"/>
      <c r="C11" s="246"/>
      <c r="D11" s="246"/>
      <c r="E11" s="246"/>
      <c r="F11" s="246"/>
      <c r="G11" s="1152" t="s">
        <v>480</v>
      </c>
      <c r="H11" s="1153"/>
      <c r="I11" s="1153"/>
      <c r="J11" s="1154"/>
      <c r="K11" s="269">
        <v>193162</v>
      </c>
      <c r="L11" s="270">
        <v>27057</v>
      </c>
      <c r="M11" s="271">
        <v>22688</v>
      </c>
      <c r="N11" s="272">
        <v>19.3</v>
      </c>
    </row>
    <row r="12" spans="1:16" ht="13.6" customHeight="1" x14ac:dyDescent="0.15">
      <c r="A12" s="250"/>
      <c r="B12" s="246"/>
      <c r="C12" s="246"/>
      <c r="D12" s="246"/>
      <c r="E12" s="246"/>
      <c r="F12" s="246"/>
      <c r="G12" s="1152" t="s">
        <v>481</v>
      </c>
      <c r="H12" s="1153"/>
      <c r="I12" s="1153"/>
      <c r="J12" s="1154"/>
      <c r="K12" s="269" t="s">
        <v>482</v>
      </c>
      <c r="L12" s="270" t="s">
        <v>482</v>
      </c>
      <c r="M12" s="271">
        <v>3308</v>
      </c>
      <c r="N12" s="272" t="s">
        <v>482</v>
      </c>
    </row>
    <row r="13" spans="1:16" ht="13.6" customHeight="1" x14ac:dyDescent="0.15">
      <c r="A13" s="250"/>
      <c r="B13" s="246"/>
      <c r="C13" s="246"/>
      <c r="D13" s="246"/>
      <c r="E13" s="246"/>
      <c r="F13" s="246"/>
      <c r="G13" s="1152" t="s">
        <v>483</v>
      </c>
      <c r="H13" s="1153"/>
      <c r="I13" s="1153"/>
      <c r="J13" s="1154"/>
      <c r="K13" s="269" t="s">
        <v>482</v>
      </c>
      <c r="L13" s="270" t="s">
        <v>482</v>
      </c>
      <c r="M13" s="271">
        <v>1</v>
      </c>
      <c r="N13" s="272" t="s">
        <v>482</v>
      </c>
    </row>
    <row r="14" spans="1:16" ht="13.6" customHeight="1" x14ac:dyDescent="0.15">
      <c r="A14" s="250"/>
      <c r="B14" s="246"/>
      <c r="C14" s="246"/>
      <c r="D14" s="246"/>
      <c r="E14" s="246"/>
      <c r="F14" s="246"/>
      <c r="G14" s="1152" t="s">
        <v>484</v>
      </c>
      <c r="H14" s="1153"/>
      <c r="I14" s="1153"/>
      <c r="J14" s="1154"/>
      <c r="K14" s="269">
        <v>55193</v>
      </c>
      <c r="L14" s="270">
        <v>7731</v>
      </c>
      <c r="M14" s="271">
        <v>6215</v>
      </c>
      <c r="N14" s="272">
        <v>24.4</v>
      </c>
    </row>
    <row r="15" spans="1:16" ht="13.6" customHeight="1" x14ac:dyDescent="0.15">
      <c r="A15" s="250"/>
      <c r="B15" s="246"/>
      <c r="C15" s="246"/>
      <c r="D15" s="246"/>
      <c r="E15" s="246"/>
      <c r="F15" s="246"/>
      <c r="G15" s="1152" t="s">
        <v>485</v>
      </c>
      <c r="H15" s="1153"/>
      <c r="I15" s="1153"/>
      <c r="J15" s="1154"/>
      <c r="K15" s="269">
        <v>85649</v>
      </c>
      <c r="L15" s="270">
        <v>11997</v>
      </c>
      <c r="M15" s="271">
        <v>3213</v>
      </c>
      <c r="N15" s="272">
        <v>273.39999999999998</v>
      </c>
    </row>
    <row r="16" spans="1:16" ht="12.9" x14ac:dyDescent="0.15">
      <c r="A16" s="250"/>
      <c r="B16" s="246"/>
      <c r="C16" s="246"/>
      <c r="D16" s="246"/>
      <c r="E16" s="246"/>
      <c r="F16" s="246"/>
      <c r="G16" s="1155" t="s">
        <v>486</v>
      </c>
      <c r="H16" s="1156"/>
      <c r="I16" s="1156"/>
      <c r="J16" s="1157"/>
      <c r="K16" s="270">
        <v>-119597</v>
      </c>
      <c r="L16" s="270">
        <v>-16753</v>
      </c>
      <c r="M16" s="271">
        <v>-15018</v>
      </c>
      <c r="N16" s="272">
        <v>11.6</v>
      </c>
    </row>
    <row r="17" spans="1:16" ht="12.9" x14ac:dyDescent="0.15">
      <c r="A17" s="250"/>
      <c r="B17" s="246"/>
      <c r="C17" s="246"/>
      <c r="D17" s="246"/>
      <c r="E17" s="246"/>
      <c r="F17" s="246"/>
      <c r="G17" s="1155" t="s">
        <v>172</v>
      </c>
      <c r="H17" s="1156"/>
      <c r="I17" s="1156"/>
      <c r="J17" s="1157"/>
      <c r="K17" s="270">
        <v>1679326</v>
      </c>
      <c r="L17" s="270">
        <v>235233</v>
      </c>
      <c r="M17" s="271">
        <v>170662</v>
      </c>
      <c r="N17" s="272">
        <v>37.799999999999997</v>
      </c>
    </row>
    <row r="18" spans="1:16" ht="12.9" x14ac:dyDescent="0.15">
      <c r="A18" s="250"/>
      <c r="B18" s="246"/>
      <c r="C18" s="246"/>
      <c r="D18" s="246"/>
      <c r="E18" s="246"/>
      <c r="F18" s="246"/>
      <c r="G18" s="246"/>
      <c r="H18" s="246"/>
      <c r="I18" s="246"/>
      <c r="J18" s="246"/>
      <c r="K18" s="246"/>
      <c r="L18" s="246"/>
      <c r="M18" s="273"/>
      <c r="N18" s="273"/>
    </row>
    <row r="19" spans="1:16" ht="12.9" x14ac:dyDescent="0.15">
      <c r="A19" s="250"/>
      <c r="B19" s="246"/>
      <c r="C19" s="246"/>
      <c r="D19" s="246"/>
      <c r="E19" s="246"/>
      <c r="F19" s="246"/>
      <c r="G19" s="246" t="s">
        <v>487</v>
      </c>
      <c r="H19" s="246"/>
      <c r="I19" s="246"/>
      <c r="J19" s="246"/>
      <c r="K19" s="246"/>
      <c r="L19" s="246"/>
      <c r="M19" s="246"/>
      <c r="N19" s="246"/>
    </row>
    <row r="20" spans="1:16" ht="12.9" x14ac:dyDescent="0.15">
      <c r="A20" s="250"/>
      <c r="B20" s="246"/>
      <c r="C20" s="246"/>
      <c r="D20" s="246"/>
      <c r="E20" s="246"/>
      <c r="F20" s="246"/>
      <c r="G20" s="274"/>
      <c r="H20" s="275"/>
      <c r="I20" s="275"/>
      <c r="J20" s="276"/>
      <c r="K20" s="277" t="s">
        <v>488</v>
      </c>
      <c r="L20" s="278" t="s">
        <v>489</v>
      </c>
      <c r="M20" s="279" t="s">
        <v>490</v>
      </c>
      <c r="N20" s="280"/>
    </row>
    <row r="21" spans="1:16" s="286" customFormat="1" ht="12.9" x14ac:dyDescent="0.15">
      <c r="A21" s="281"/>
      <c r="B21" s="251"/>
      <c r="C21" s="251"/>
      <c r="D21" s="251"/>
      <c r="E21" s="251"/>
      <c r="F21" s="251"/>
      <c r="G21" s="1147" t="s">
        <v>491</v>
      </c>
      <c r="H21" s="1148"/>
      <c r="I21" s="1148"/>
      <c r="J21" s="1149"/>
      <c r="K21" s="282">
        <v>21.57</v>
      </c>
      <c r="L21" s="283">
        <v>15.35</v>
      </c>
      <c r="M21" s="284">
        <v>6.22</v>
      </c>
      <c r="N21" s="251"/>
      <c r="O21" s="285"/>
      <c r="P21" s="281"/>
    </row>
    <row r="22" spans="1:16" s="286" customFormat="1" ht="12.9" x14ac:dyDescent="0.15">
      <c r="A22" s="281"/>
      <c r="B22" s="251"/>
      <c r="C22" s="251"/>
      <c r="D22" s="251"/>
      <c r="E22" s="251"/>
      <c r="F22" s="251"/>
      <c r="G22" s="1147" t="s">
        <v>492</v>
      </c>
      <c r="H22" s="1148"/>
      <c r="I22" s="1148"/>
      <c r="J22" s="1149"/>
      <c r="K22" s="287">
        <v>99.1</v>
      </c>
      <c r="L22" s="288">
        <v>96.1</v>
      </c>
      <c r="M22" s="289">
        <v>3</v>
      </c>
      <c r="N22" s="273"/>
      <c r="O22" s="285"/>
      <c r="P22" s="281"/>
    </row>
    <row r="23" spans="1:16" s="286" customFormat="1" ht="12.9" x14ac:dyDescent="0.15">
      <c r="A23" s="281"/>
      <c r="B23" s="251"/>
      <c r="C23" s="251"/>
      <c r="D23" s="251"/>
      <c r="E23" s="251"/>
      <c r="F23" s="251"/>
      <c r="G23" s="251"/>
      <c r="H23" s="251"/>
      <c r="I23" s="251"/>
      <c r="J23" s="251"/>
      <c r="K23" s="251"/>
      <c r="L23" s="273"/>
      <c r="M23" s="273"/>
      <c r="N23" s="273"/>
      <c r="O23" s="285"/>
      <c r="P23" s="281"/>
    </row>
    <row r="24" spans="1:16" s="286" customFormat="1" ht="12.9" x14ac:dyDescent="0.15">
      <c r="A24" s="281"/>
      <c r="B24" s="251"/>
      <c r="C24" s="251"/>
      <c r="D24" s="251"/>
      <c r="E24" s="251"/>
      <c r="F24" s="251"/>
      <c r="G24" s="251"/>
      <c r="H24" s="251"/>
      <c r="I24" s="251"/>
      <c r="J24" s="251"/>
      <c r="K24" s="251"/>
      <c r="L24" s="273"/>
      <c r="M24" s="273"/>
      <c r="N24" s="273"/>
      <c r="O24" s="285"/>
      <c r="P24" s="281"/>
    </row>
    <row r="25" spans="1:16" s="286" customFormat="1" ht="12.9" x14ac:dyDescent="0.15">
      <c r="A25" s="290"/>
      <c r="B25" s="291"/>
      <c r="C25" s="291"/>
      <c r="D25" s="291"/>
      <c r="E25" s="291"/>
      <c r="F25" s="291"/>
      <c r="G25" s="291"/>
      <c r="H25" s="291"/>
      <c r="I25" s="291"/>
      <c r="J25" s="291"/>
      <c r="K25" s="291"/>
      <c r="L25" s="292"/>
      <c r="M25" s="292"/>
      <c r="N25" s="292"/>
      <c r="O25" s="293"/>
      <c r="P25" s="281"/>
    </row>
    <row r="26" spans="1:16" s="286" customFormat="1" ht="12.9" x14ac:dyDescent="0.15">
      <c r="A26" s="251" t="s">
        <v>493</v>
      </c>
      <c r="B26" s="251"/>
      <c r="C26" s="251"/>
      <c r="D26" s="251"/>
      <c r="E26" s="251"/>
      <c r="F26" s="251"/>
      <c r="G26" s="251"/>
      <c r="H26" s="251"/>
      <c r="I26" s="251"/>
      <c r="J26" s="251"/>
      <c r="K26" s="251"/>
      <c r="L26" s="273"/>
      <c r="M26" s="273"/>
      <c r="N26" s="273"/>
      <c r="O26" s="251"/>
      <c r="P26" s="251"/>
    </row>
    <row r="27" spans="1:16" ht="12.9" x14ac:dyDescent="0.15">
      <c r="K27" s="246"/>
      <c r="L27" s="246"/>
      <c r="M27" s="246"/>
      <c r="N27" s="246"/>
      <c r="O27" s="246"/>
      <c r="P27" s="246"/>
    </row>
    <row r="28" spans="1:16" ht="17" x14ac:dyDescent="0.15">
      <c r="A28" s="247" t="s">
        <v>494</v>
      </c>
      <c r="B28" s="248"/>
      <c r="C28" s="248"/>
      <c r="D28" s="248"/>
      <c r="E28" s="248"/>
      <c r="F28" s="248"/>
      <c r="G28" s="248"/>
      <c r="H28" s="248"/>
      <c r="I28" s="248"/>
      <c r="J28" s="248"/>
      <c r="K28" s="248"/>
      <c r="L28" s="248"/>
      <c r="M28" s="248"/>
      <c r="N28" s="248"/>
      <c r="O28" s="294"/>
    </row>
    <row r="29" spans="1:16" ht="12.9" x14ac:dyDescent="0.15">
      <c r="A29" s="250"/>
      <c r="B29" s="246"/>
      <c r="C29" s="246"/>
      <c r="D29" s="246"/>
      <c r="E29" s="246"/>
      <c r="F29" s="246"/>
      <c r="G29" s="251" t="s">
        <v>495</v>
      </c>
      <c r="H29" s="251"/>
      <c r="I29" s="251"/>
      <c r="J29" s="251"/>
      <c r="K29" s="246"/>
      <c r="L29" s="246"/>
      <c r="M29" s="246"/>
      <c r="N29" s="246"/>
      <c r="O29" s="295"/>
    </row>
    <row r="30" spans="1:16" ht="12.9" x14ac:dyDescent="0.15">
      <c r="A30" s="250"/>
      <c r="B30" s="246"/>
      <c r="C30" s="246"/>
      <c r="D30" s="246"/>
      <c r="E30" s="246"/>
      <c r="F30" s="246"/>
      <c r="G30" s="253"/>
      <c r="H30" s="254"/>
      <c r="I30" s="254"/>
      <c r="J30" s="255"/>
      <c r="K30" s="1150" t="s">
        <v>473</v>
      </c>
      <c r="L30" s="256"/>
      <c r="M30" s="257" t="s">
        <v>474</v>
      </c>
      <c r="N30" s="258"/>
    </row>
    <row r="31" spans="1:16" ht="12.9" x14ac:dyDescent="0.15">
      <c r="A31" s="250"/>
      <c r="B31" s="246"/>
      <c r="C31" s="246"/>
      <c r="D31" s="246"/>
      <c r="E31" s="246"/>
      <c r="F31" s="246"/>
      <c r="G31" s="259"/>
      <c r="H31" s="260"/>
      <c r="I31" s="260"/>
      <c r="J31" s="261"/>
      <c r="K31" s="1151"/>
      <c r="L31" s="262" t="s">
        <v>475</v>
      </c>
      <c r="M31" s="263" t="s">
        <v>476</v>
      </c>
      <c r="N31" s="264" t="s">
        <v>477</v>
      </c>
    </row>
    <row r="32" spans="1:16" ht="27" customHeight="1" x14ac:dyDescent="0.15">
      <c r="A32" s="250"/>
      <c r="B32" s="246"/>
      <c r="C32" s="246"/>
      <c r="D32" s="246"/>
      <c r="E32" s="246"/>
      <c r="F32" s="246"/>
      <c r="G32" s="1163" t="s">
        <v>496</v>
      </c>
      <c r="H32" s="1164"/>
      <c r="I32" s="1164"/>
      <c r="J32" s="1165"/>
      <c r="K32" s="296">
        <v>1115491</v>
      </c>
      <c r="L32" s="296">
        <v>156253</v>
      </c>
      <c r="M32" s="297">
        <v>102910</v>
      </c>
      <c r="N32" s="298">
        <v>51.8</v>
      </c>
    </row>
    <row r="33" spans="1:16" ht="13.6" customHeight="1" x14ac:dyDescent="0.15">
      <c r="A33" s="250"/>
      <c r="B33" s="246"/>
      <c r="C33" s="246"/>
      <c r="D33" s="246"/>
      <c r="E33" s="246"/>
      <c r="F33" s="246"/>
      <c r="G33" s="1163" t="s">
        <v>497</v>
      </c>
      <c r="H33" s="1164"/>
      <c r="I33" s="1164"/>
      <c r="J33" s="1165"/>
      <c r="K33" s="296" t="s">
        <v>482</v>
      </c>
      <c r="L33" s="296" t="s">
        <v>482</v>
      </c>
      <c r="M33" s="297">
        <v>73</v>
      </c>
      <c r="N33" s="298" t="s">
        <v>482</v>
      </c>
    </row>
    <row r="34" spans="1:16" ht="27" customHeight="1" x14ac:dyDescent="0.15">
      <c r="A34" s="250"/>
      <c r="B34" s="246"/>
      <c r="C34" s="246"/>
      <c r="D34" s="246"/>
      <c r="E34" s="246"/>
      <c r="F34" s="246"/>
      <c r="G34" s="1163" t="s">
        <v>498</v>
      </c>
      <c r="H34" s="1164"/>
      <c r="I34" s="1164"/>
      <c r="J34" s="1165"/>
      <c r="K34" s="296" t="s">
        <v>482</v>
      </c>
      <c r="L34" s="296" t="s">
        <v>482</v>
      </c>
      <c r="M34" s="297">
        <v>271</v>
      </c>
      <c r="N34" s="298" t="s">
        <v>482</v>
      </c>
    </row>
    <row r="35" spans="1:16" ht="27" customHeight="1" x14ac:dyDescent="0.15">
      <c r="A35" s="250"/>
      <c r="B35" s="246"/>
      <c r="C35" s="246"/>
      <c r="D35" s="246"/>
      <c r="E35" s="246"/>
      <c r="F35" s="246"/>
      <c r="G35" s="1163" t="s">
        <v>499</v>
      </c>
      <c r="H35" s="1164"/>
      <c r="I35" s="1164"/>
      <c r="J35" s="1165"/>
      <c r="K35" s="296">
        <v>215612</v>
      </c>
      <c r="L35" s="296">
        <v>30202</v>
      </c>
      <c r="M35" s="297">
        <v>22640</v>
      </c>
      <c r="N35" s="298">
        <v>33.4</v>
      </c>
    </row>
    <row r="36" spans="1:16" ht="27" customHeight="1" x14ac:dyDescent="0.15">
      <c r="A36" s="250"/>
      <c r="B36" s="246"/>
      <c r="C36" s="246"/>
      <c r="D36" s="246"/>
      <c r="E36" s="246"/>
      <c r="F36" s="246"/>
      <c r="G36" s="1163" t="s">
        <v>500</v>
      </c>
      <c r="H36" s="1164"/>
      <c r="I36" s="1164"/>
      <c r="J36" s="1165"/>
      <c r="K36" s="296">
        <v>62338</v>
      </c>
      <c r="L36" s="296">
        <v>8732</v>
      </c>
      <c r="M36" s="297">
        <v>4886</v>
      </c>
      <c r="N36" s="298">
        <v>78.7</v>
      </c>
    </row>
    <row r="37" spans="1:16" ht="13.6" customHeight="1" x14ac:dyDescent="0.15">
      <c r="A37" s="250"/>
      <c r="B37" s="246"/>
      <c r="C37" s="246"/>
      <c r="D37" s="246"/>
      <c r="E37" s="246"/>
      <c r="F37" s="246"/>
      <c r="G37" s="1163" t="s">
        <v>501</v>
      </c>
      <c r="H37" s="1164"/>
      <c r="I37" s="1164"/>
      <c r="J37" s="1165"/>
      <c r="K37" s="296">
        <v>3411</v>
      </c>
      <c r="L37" s="296">
        <v>478</v>
      </c>
      <c r="M37" s="297">
        <v>1587</v>
      </c>
      <c r="N37" s="298">
        <v>-69.900000000000006</v>
      </c>
    </row>
    <row r="38" spans="1:16" ht="27" customHeight="1" x14ac:dyDescent="0.15">
      <c r="A38" s="250"/>
      <c r="B38" s="246"/>
      <c r="C38" s="246"/>
      <c r="D38" s="246"/>
      <c r="E38" s="246"/>
      <c r="F38" s="246"/>
      <c r="G38" s="1166" t="s">
        <v>502</v>
      </c>
      <c r="H38" s="1167"/>
      <c r="I38" s="1167"/>
      <c r="J38" s="1168"/>
      <c r="K38" s="299" t="s">
        <v>482</v>
      </c>
      <c r="L38" s="299" t="s">
        <v>482</v>
      </c>
      <c r="M38" s="300">
        <v>17</v>
      </c>
      <c r="N38" s="301" t="s">
        <v>482</v>
      </c>
      <c r="O38" s="295"/>
    </row>
    <row r="39" spans="1:16" ht="12.9" x14ac:dyDescent="0.15">
      <c r="A39" s="250"/>
      <c r="B39" s="246"/>
      <c r="C39" s="246"/>
      <c r="D39" s="246"/>
      <c r="E39" s="246"/>
      <c r="F39" s="246"/>
      <c r="G39" s="1166" t="s">
        <v>503</v>
      </c>
      <c r="H39" s="1167"/>
      <c r="I39" s="1167"/>
      <c r="J39" s="1168"/>
      <c r="K39" s="302">
        <v>-77973</v>
      </c>
      <c r="L39" s="302">
        <v>-10922</v>
      </c>
      <c r="M39" s="303">
        <v>-4567</v>
      </c>
      <c r="N39" s="304">
        <v>139.19999999999999</v>
      </c>
      <c r="O39" s="295"/>
    </row>
    <row r="40" spans="1:16" ht="27" customHeight="1" x14ac:dyDescent="0.15">
      <c r="A40" s="250"/>
      <c r="B40" s="246"/>
      <c r="C40" s="246"/>
      <c r="D40" s="246"/>
      <c r="E40" s="246"/>
      <c r="F40" s="246"/>
      <c r="G40" s="1163" t="s">
        <v>504</v>
      </c>
      <c r="H40" s="1164"/>
      <c r="I40" s="1164"/>
      <c r="J40" s="1165"/>
      <c r="K40" s="302">
        <v>-905874</v>
      </c>
      <c r="L40" s="302">
        <v>-126891</v>
      </c>
      <c r="M40" s="303">
        <v>-91042</v>
      </c>
      <c r="N40" s="304">
        <v>39.4</v>
      </c>
      <c r="O40" s="295"/>
    </row>
    <row r="41" spans="1:16" ht="12.9" x14ac:dyDescent="0.15">
      <c r="A41" s="250"/>
      <c r="B41" s="246"/>
      <c r="C41" s="246"/>
      <c r="D41" s="246"/>
      <c r="E41" s="246"/>
      <c r="F41" s="246"/>
      <c r="G41" s="1169" t="s">
        <v>283</v>
      </c>
      <c r="H41" s="1170"/>
      <c r="I41" s="1170"/>
      <c r="J41" s="1171"/>
      <c r="K41" s="296">
        <v>413005</v>
      </c>
      <c r="L41" s="302">
        <v>57852</v>
      </c>
      <c r="M41" s="303">
        <v>36776</v>
      </c>
      <c r="N41" s="304">
        <v>57.3</v>
      </c>
      <c r="O41" s="295"/>
    </row>
    <row r="42" spans="1:16" ht="12.9" x14ac:dyDescent="0.15">
      <c r="A42" s="250"/>
      <c r="B42" s="246"/>
      <c r="C42" s="246"/>
      <c r="D42" s="246"/>
      <c r="E42" s="246"/>
      <c r="F42" s="246"/>
      <c r="G42" s="305" t="s">
        <v>505</v>
      </c>
      <c r="H42" s="246"/>
      <c r="I42" s="246"/>
      <c r="J42" s="246"/>
      <c r="K42" s="246"/>
      <c r="L42" s="246"/>
      <c r="M42" s="273"/>
      <c r="N42" s="273"/>
      <c r="O42" s="295"/>
    </row>
    <row r="43" spans="1:16" ht="12.9" x14ac:dyDescent="0.15">
      <c r="A43" s="250"/>
      <c r="B43" s="246"/>
      <c r="C43" s="246"/>
      <c r="D43" s="246"/>
      <c r="E43" s="246"/>
      <c r="F43" s="246"/>
      <c r="G43" s="246"/>
      <c r="H43" s="246"/>
      <c r="I43" s="246"/>
      <c r="J43" s="246"/>
      <c r="K43" s="246"/>
      <c r="L43" s="306"/>
      <c r="M43" s="273"/>
      <c r="N43" s="246"/>
      <c r="O43" s="295"/>
    </row>
    <row r="44" spans="1:16" ht="12.9" x14ac:dyDescent="0.15">
      <c r="A44" s="250"/>
      <c r="B44" s="246"/>
      <c r="C44" s="246"/>
      <c r="D44" s="246"/>
      <c r="E44" s="246"/>
      <c r="F44" s="246"/>
      <c r="G44" s="246"/>
      <c r="H44" s="246"/>
      <c r="I44" s="246"/>
      <c r="J44" s="246"/>
      <c r="K44" s="246"/>
      <c r="L44" s="246"/>
      <c r="M44" s="273"/>
      <c r="N44" s="246"/>
    </row>
    <row r="45" spans="1:16" ht="12.9" x14ac:dyDescent="0.15">
      <c r="A45" s="248"/>
      <c r="B45" s="248"/>
      <c r="C45" s="248"/>
      <c r="D45" s="248"/>
      <c r="E45" s="248"/>
      <c r="F45" s="248"/>
      <c r="G45" s="248"/>
      <c r="H45" s="248"/>
      <c r="I45" s="248"/>
      <c r="J45" s="248"/>
      <c r="K45" s="248"/>
      <c r="L45" s="248"/>
      <c r="M45" s="307"/>
      <c r="N45" s="248"/>
      <c r="O45" s="248"/>
      <c r="P45" s="246"/>
    </row>
    <row r="46" spans="1:16" ht="12.9" x14ac:dyDescent="0.15">
      <c r="A46" s="308"/>
      <c r="B46" s="308"/>
      <c r="C46" s="308"/>
      <c r="D46" s="308"/>
      <c r="E46" s="308"/>
      <c r="F46" s="308"/>
      <c r="G46" s="308"/>
      <c r="H46" s="308"/>
      <c r="I46" s="308"/>
      <c r="J46" s="308"/>
      <c r="K46" s="308"/>
      <c r="L46" s="308"/>
      <c r="M46" s="308"/>
      <c r="N46" s="308"/>
      <c r="O46" s="308"/>
      <c r="P46" s="246"/>
    </row>
    <row r="47" spans="1:16" ht="17.350000000000001" customHeight="1" x14ac:dyDescent="0.15">
      <c r="A47" s="309" t="s">
        <v>506</v>
      </c>
      <c r="B47" s="246"/>
      <c r="C47" s="246"/>
      <c r="D47" s="246"/>
      <c r="E47" s="246"/>
      <c r="F47" s="246"/>
      <c r="G47" s="246"/>
      <c r="H47" s="246"/>
      <c r="I47" s="246"/>
      <c r="J47" s="246"/>
      <c r="K47" s="246"/>
      <c r="L47" s="246"/>
      <c r="M47" s="246"/>
      <c r="N47" s="246"/>
    </row>
    <row r="48" spans="1:16" ht="12.9" x14ac:dyDescent="0.15">
      <c r="A48" s="250"/>
      <c r="B48" s="246"/>
      <c r="C48" s="246"/>
      <c r="D48" s="246"/>
      <c r="E48" s="246"/>
      <c r="F48" s="246"/>
      <c r="G48" s="310" t="s">
        <v>507</v>
      </c>
      <c r="H48" s="310"/>
      <c r="I48" s="310"/>
      <c r="J48" s="310"/>
      <c r="K48" s="310"/>
      <c r="L48" s="310"/>
      <c r="M48" s="311"/>
      <c r="N48" s="310"/>
    </row>
    <row r="49" spans="1:14" ht="13.6" customHeight="1" x14ac:dyDescent="0.15">
      <c r="A49" s="250"/>
      <c r="B49" s="246"/>
      <c r="C49" s="246"/>
      <c r="D49" s="246"/>
      <c r="E49" s="246"/>
      <c r="F49" s="246"/>
      <c r="G49" s="312"/>
      <c r="H49" s="313"/>
      <c r="I49" s="1158" t="s">
        <v>473</v>
      </c>
      <c r="J49" s="1160" t="s">
        <v>508</v>
      </c>
      <c r="K49" s="1161"/>
      <c r="L49" s="1161"/>
      <c r="M49" s="1161"/>
      <c r="N49" s="1162"/>
    </row>
    <row r="50" spans="1:14" ht="12.9" x14ac:dyDescent="0.15">
      <c r="A50" s="250"/>
      <c r="B50" s="246"/>
      <c r="C50" s="246"/>
      <c r="D50" s="246"/>
      <c r="E50" s="246"/>
      <c r="F50" s="246"/>
      <c r="G50" s="314"/>
      <c r="H50" s="315"/>
      <c r="I50" s="1159"/>
      <c r="J50" s="316" t="s">
        <v>509</v>
      </c>
      <c r="K50" s="317" t="s">
        <v>510</v>
      </c>
      <c r="L50" s="318" t="s">
        <v>511</v>
      </c>
      <c r="M50" s="319" t="s">
        <v>512</v>
      </c>
      <c r="N50" s="320" t="s">
        <v>513</v>
      </c>
    </row>
    <row r="51" spans="1:14" ht="12.9" x14ac:dyDescent="0.15">
      <c r="A51" s="250"/>
      <c r="B51" s="246"/>
      <c r="C51" s="246"/>
      <c r="D51" s="246"/>
      <c r="E51" s="246"/>
      <c r="F51" s="246"/>
      <c r="G51" s="312" t="s">
        <v>514</v>
      </c>
      <c r="H51" s="313"/>
      <c r="I51" s="321">
        <v>2563468</v>
      </c>
      <c r="J51" s="322">
        <v>341705</v>
      </c>
      <c r="K51" s="323">
        <v>45.3</v>
      </c>
      <c r="L51" s="324">
        <v>146641</v>
      </c>
      <c r="M51" s="325">
        <v>0.3</v>
      </c>
      <c r="N51" s="326">
        <v>45</v>
      </c>
    </row>
    <row r="52" spans="1:14" ht="12.9" x14ac:dyDescent="0.15">
      <c r="A52" s="250"/>
      <c r="B52" s="246"/>
      <c r="C52" s="246"/>
      <c r="D52" s="246"/>
      <c r="E52" s="246"/>
      <c r="F52" s="246"/>
      <c r="G52" s="327"/>
      <c r="H52" s="328" t="s">
        <v>515</v>
      </c>
      <c r="I52" s="329">
        <v>743703</v>
      </c>
      <c r="J52" s="330">
        <v>99134</v>
      </c>
      <c r="K52" s="331">
        <v>-1.9</v>
      </c>
      <c r="L52" s="332">
        <v>68142</v>
      </c>
      <c r="M52" s="333">
        <v>-9.6999999999999993</v>
      </c>
      <c r="N52" s="334">
        <v>7.8</v>
      </c>
    </row>
    <row r="53" spans="1:14" ht="12.9" x14ac:dyDescent="0.15">
      <c r="A53" s="250"/>
      <c r="B53" s="246"/>
      <c r="C53" s="246"/>
      <c r="D53" s="246"/>
      <c r="E53" s="246"/>
      <c r="F53" s="246"/>
      <c r="G53" s="312" t="s">
        <v>516</v>
      </c>
      <c r="H53" s="313"/>
      <c r="I53" s="321">
        <v>3118670</v>
      </c>
      <c r="J53" s="322">
        <v>418389</v>
      </c>
      <c r="K53" s="323">
        <v>22.4</v>
      </c>
      <c r="L53" s="324">
        <v>174587</v>
      </c>
      <c r="M53" s="325">
        <v>19.100000000000001</v>
      </c>
      <c r="N53" s="326">
        <v>3.3</v>
      </c>
    </row>
    <row r="54" spans="1:14" ht="12.9" x14ac:dyDescent="0.15">
      <c r="A54" s="250"/>
      <c r="B54" s="246"/>
      <c r="C54" s="246"/>
      <c r="D54" s="246"/>
      <c r="E54" s="246"/>
      <c r="F54" s="246"/>
      <c r="G54" s="327"/>
      <c r="H54" s="328" t="s">
        <v>515</v>
      </c>
      <c r="I54" s="329">
        <v>1553242</v>
      </c>
      <c r="J54" s="330">
        <v>208377</v>
      </c>
      <c r="K54" s="331">
        <v>110.2</v>
      </c>
      <c r="L54" s="332">
        <v>79695</v>
      </c>
      <c r="M54" s="333">
        <v>17</v>
      </c>
      <c r="N54" s="334">
        <v>93.2</v>
      </c>
    </row>
    <row r="55" spans="1:14" ht="12.9" x14ac:dyDescent="0.15">
      <c r="A55" s="250"/>
      <c r="B55" s="246"/>
      <c r="C55" s="246"/>
      <c r="D55" s="246"/>
      <c r="E55" s="246"/>
      <c r="F55" s="246"/>
      <c r="G55" s="312" t="s">
        <v>517</v>
      </c>
      <c r="H55" s="313"/>
      <c r="I55" s="321">
        <v>2840011</v>
      </c>
      <c r="J55" s="322">
        <v>385034</v>
      </c>
      <c r="K55" s="323">
        <v>-8</v>
      </c>
      <c r="L55" s="324">
        <v>175675</v>
      </c>
      <c r="M55" s="325">
        <v>0.6</v>
      </c>
      <c r="N55" s="326">
        <v>-8.6</v>
      </c>
    </row>
    <row r="56" spans="1:14" ht="12.9" x14ac:dyDescent="0.15">
      <c r="A56" s="250"/>
      <c r="B56" s="246"/>
      <c r="C56" s="246"/>
      <c r="D56" s="246"/>
      <c r="E56" s="246"/>
      <c r="F56" s="246"/>
      <c r="G56" s="327"/>
      <c r="H56" s="328" t="s">
        <v>515</v>
      </c>
      <c r="I56" s="329">
        <v>1642879</v>
      </c>
      <c r="J56" s="330">
        <v>222733</v>
      </c>
      <c r="K56" s="331">
        <v>6.9</v>
      </c>
      <c r="L56" s="332">
        <v>87698</v>
      </c>
      <c r="M56" s="333">
        <v>10</v>
      </c>
      <c r="N56" s="334">
        <v>-3.1</v>
      </c>
    </row>
    <row r="57" spans="1:14" ht="12.9" x14ac:dyDescent="0.15">
      <c r="A57" s="250"/>
      <c r="B57" s="246"/>
      <c r="C57" s="246"/>
      <c r="D57" s="246"/>
      <c r="E57" s="246"/>
      <c r="F57" s="246"/>
      <c r="G57" s="312" t="s">
        <v>518</v>
      </c>
      <c r="H57" s="313"/>
      <c r="I57" s="321">
        <v>2144494</v>
      </c>
      <c r="J57" s="322">
        <v>297351</v>
      </c>
      <c r="K57" s="323">
        <v>-22.8</v>
      </c>
      <c r="L57" s="324">
        <v>162193</v>
      </c>
      <c r="M57" s="325">
        <v>-7.7</v>
      </c>
      <c r="N57" s="326">
        <v>-15.1</v>
      </c>
    </row>
    <row r="58" spans="1:14" ht="12.9" x14ac:dyDescent="0.15">
      <c r="A58" s="250"/>
      <c r="B58" s="246"/>
      <c r="C58" s="246"/>
      <c r="D58" s="246"/>
      <c r="E58" s="246"/>
      <c r="F58" s="246"/>
      <c r="G58" s="327"/>
      <c r="H58" s="328" t="s">
        <v>515</v>
      </c>
      <c r="I58" s="329">
        <v>738512</v>
      </c>
      <c r="J58" s="330">
        <v>102400</v>
      </c>
      <c r="K58" s="331">
        <v>-54</v>
      </c>
      <c r="L58" s="332">
        <v>79985</v>
      </c>
      <c r="M58" s="333">
        <v>-8.8000000000000007</v>
      </c>
      <c r="N58" s="334">
        <v>-45.2</v>
      </c>
    </row>
    <row r="59" spans="1:14" ht="12.9" x14ac:dyDescent="0.15">
      <c r="A59" s="250"/>
      <c r="B59" s="246"/>
      <c r="C59" s="246"/>
      <c r="D59" s="246"/>
      <c r="E59" s="246"/>
      <c r="F59" s="246"/>
      <c r="G59" s="312" t="s">
        <v>519</v>
      </c>
      <c r="H59" s="313"/>
      <c r="I59" s="321">
        <v>1826346</v>
      </c>
      <c r="J59" s="322">
        <v>255827</v>
      </c>
      <c r="K59" s="323">
        <v>-14</v>
      </c>
      <c r="L59" s="324">
        <v>168868</v>
      </c>
      <c r="M59" s="325">
        <v>4.0999999999999996</v>
      </c>
      <c r="N59" s="326">
        <v>-18.100000000000001</v>
      </c>
    </row>
    <row r="60" spans="1:14" ht="12.9" x14ac:dyDescent="0.15">
      <c r="A60" s="250"/>
      <c r="B60" s="246"/>
      <c r="C60" s="246"/>
      <c r="D60" s="246"/>
      <c r="E60" s="246"/>
      <c r="F60" s="246"/>
      <c r="G60" s="327"/>
      <c r="H60" s="328" t="s">
        <v>515</v>
      </c>
      <c r="I60" s="335">
        <v>971252</v>
      </c>
      <c r="J60" s="330">
        <v>136049</v>
      </c>
      <c r="K60" s="331">
        <v>32.9</v>
      </c>
      <c r="L60" s="332">
        <v>79360</v>
      </c>
      <c r="M60" s="333">
        <v>-0.8</v>
      </c>
      <c r="N60" s="334">
        <v>33.700000000000003</v>
      </c>
    </row>
    <row r="61" spans="1:14" ht="12.9" x14ac:dyDescent="0.15">
      <c r="A61" s="250"/>
      <c r="B61" s="246"/>
      <c r="C61" s="246"/>
      <c r="D61" s="246"/>
      <c r="E61" s="246"/>
      <c r="F61" s="246"/>
      <c r="G61" s="312" t="s">
        <v>520</v>
      </c>
      <c r="H61" s="336"/>
      <c r="I61" s="337">
        <v>2498598</v>
      </c>
      <c r="J61" s="338">
        <v>339661</v>
      </c>
      <c r="K61" s="339">
        <v>4.5999999999999996</v>
      </c>
      <c r="L61" s="340">
        <v>165593</v>
      </c>
      <c r="M61" s="341">
        <v>3.3</v>
      </c>
      <c r="N61" s="326">
        <v>1.3</v>
      </c>
    </row>
    <row r="62" spans="1:14" ht="12.9" x14ac:dyDescent="0.15">
      <c r="A62" s="250"/>
      <c r="B62" s="246"/>
      <c r="C62" s="246"/>
      <c r="D62" s="246"/>
      <c r="E62" s="246"/>
      <c r="F62" s="246"/>
      <c r="G62" s="327"/>
      <c r="H62" s="328" t="s">
        <v>515</v>
      </c>
      <c r="I62" s="329">
        <v>1129918</v>
      </c>
      <c r="J62" s="330">
        <v>153739</v>
      </c>
      <c r="K62" s="331">
        <v>18.8</v>
      </c>
      <c r="L62" s="332">
        <v>78976</v>
      </c>
      <c r="M62" s="333">
        <v>1.5</v>
      </c>
      <c r="N62" s="334">
        <v>17.3</v>
      </c>
    </row>
    <row r="63" spans="1:14" ht="12.9" x14ac:dyDescent="0.15">
      <c r="A63" s="250"/>
      <c r="B63" s="246"/>
      <c r="C63" s="246"/>
      <c r="D63" s="246"/>
      <c r="E63" s="246"/>
      <c r="F63" s="246"/>
      <c r="G63" s="246"/>
      <c r="H63" s="246"/>
      <c r="I63" s="246"/>
      <c r="J63" s="246"/>
      <c r="K63" s="246"/>
      <c r="L63" s="246"/>
      <c r="M63" s="246"/>
      <c r="N63" s="246"/>
    </row>
    <row r="64" spans="1:14" ht="12.9" x14ac:dyDescent="0.15">
      <c r="A64" s="250"/>
      <c r="B64" s="246"/>
      <c r="C64" s="246"/>
      <c r="D64" s="246"/>
      <c r="E64" s="246"/>
      <c r="F64" s="246"/>
      <c r="G64" s="246"/>
      <c r="H64" s="246"/>
      <c r="I64" s="246"/>
      <c r="J64" s="246"/>
      <c r="K64" s="246"/>
      <c r="L64" s="246"/>
      <c r="M64" s="246"/>
      <c r="N64" s="246"/>
    </row>
    <row r="65" spans="1:16" ht="12.9" x14ac:dyDescent="0.15">
      <c r="A65" s="250"/>
      <c r="B65" s="246"/>
      <c r="C65" s="246"/>
      <c r="D65" s="246"/>
      <c r="E65" s="246"/>
      <c r="F65" s="246"/>
      <c r="G65" s="246"/>
      <c r="H65" s="246"/>
      <c r="I65" s="246"/>
      <c r="J65" s="246"/>
      <c r="K65" s="246"/>
      <c r="L65" s="246"/>
      <c r="M65" s="246"/>
      <c r="N65" s="246"/>
    </row>
    <row r="66" spans="1:16" ht="12.9" x14ac:dyDescent="0.15">
      <c r="A66" s="342"/>
      <c r="B66" s="308"/>
      <c r="C66" s="308"/>
      <c r="D66" s="308"/>
      <c r="E66" s="308"/>
      <c r="F66" s="308"/>
      <c r="G66" s="308"/>
      <c r="H66" s="308"/>
      <c r="I66" s="308"/>
      <c r="J66" s="308"/>
      <c r="K66" s="308"/>
      <c r="L66" s="308"/>
      <c r="M66" s="308"/>
      <c r="N66" s="308"/>
      <c r="O66" s="343"/>
    </row>
    <row r="67" spans="1:16" ht="13.6" hidden="1" customHeight="1" x14ac:dyDescent="0.15">
      <c r="G67" s="246"/>
      <c r="H67" s="246"/>
      <c r="I67" s="246"/>
      <c r="J67" s="246"/>
      <c r="K67" s="246"/>
      <c r="L67" s="246"/>
      <c r="M67" s="246"/>
      <c r="N67" s="246"/>
      <c r="O67" s="246"/>
      <c r="P67" s="246"/>
    </row>
    <row r="68" spans="1:16" ht="13.6" hidden="1" customHeight="1" x14ac:dyDescent="0.15">
      <c r="G68" s="246"/>
      <c r="H68" s="246"/>
      <c r="I68" s="246"/>
      <c r="J68" s="246"/>
      <c r="K68" s="246"/>
      <c r="L68" s="246"/>
      <c r="M68" s="246"/>
      <c r="N68" s="246"/>
    </row>
    <row r="69" spans="1:16" ht="13.6" hidden="1" customHeight="1" x14ac:dyDescent="0.15">
      <c r="G69" s="246"/>
      <c r="H69" s="246"/>
      <c r="I69" s="246"/>
      <c r="J69" s="246"/>
      <c r="K69" s="246"/>
      <c r="L69" s="246"/>
      <c r="M69" s="246"/>
      <c r="N69" s="246"/>
    </row>
    <row r="70" spans="1:16" ht="12.9" hidden="1" x14ac:dyDescent="0.15">
      <c r="G70" s="246"/>
      <c r="H70" s="246"/>
      <c r="I70" s="246"/>
      <c r="J70" s="246"/>
      <c r="K70" s="246"/>
      <c r="L70" s="246"/>
      <c r="M70" s="246"/>
      <c r="N70" s="246"/>
    </row>
    <row r="71" spans="1:16" ht="12.9" hidden="1" x14ac:dyDescent="0.15">
      <c r="G71" s="246"/>
      <c r="H71" s="246"/>
      <c r="I71" s="246"/>
      <c r="J71" s="246"/>
      <c r="K71" s="246"/>
      <c r="L71" s="246"/>
      <c r="M71" s="246"/>
      <c r="N71" s="246"/>
    </row>
    <row r="72" spans="1:16" ht="12.9" hidden="1" x14ac:dyDescent="0.15">
      <c r="G72" s="246"/>
      <c r="H72" s="246"/>
      <c r="I72" s="246"/>
      <c r="J72" s="246"/>
      <c r="K72" s="246"/>
      <c r="L72" s="246"/>
      <c r="M72" s="246"/>
      <c r="N72" s="246"/>
    </row>
    <row r="73" spans="1:16" ht="12.9" hidden="1" x14ac:dyDescent="0.15">
      <c r="G73" s="246"/>
      <c r="H73" s="246"/>
      <c r="I73" s="246"/>
      <c r="J73" s="246"/>
      <c r="K73" s="246"/>
      <c r="L73" s="246"/>
      <c r="M73" s="246"/>
      <c r="N73" s="246"/>
    </row>
    <row r="74" spans="1:16" ht="12.9"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6"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6"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2.9" x14ac:dyDescent="0.15">
      <c r="B2" s="243"/>
      <c r="T2" s="243"/>
    </row>
    <row r="3" spans="2:34" ht="12.9"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2.9" x14ac:dyDescent="0.15"/>
    <row r="5" spans="2:34" ht="12.9" x14ac:dyDescent="0.15"/>
    <row r="6" spans="2:34" ht="12.9" x14ac:dyDescent="0.15"/>
    <row r="7" spans="2:34" ht="12.9" x14ac:dyDescent="0.15"/>
    <row r="8" spans="2:34" ht="12.9" x14ac:dyDescent="0.15"/>
    <row r="9" spans="2:34" ht="12.9" x14ac:dyDescent="0.15">
      <c r="AH9" s="243"/>
    </row>
    <row r="10" spans="2:34" ht="12.9" x14ac:dyDescent="0.15"/>
    <row r="11" spans="2:34" ht="12.9" x14ac:dyDescent="0.15"/>
    <row r="12" spans="2:34" ht="12.9" x14ac:dyDescent="0.15"/>
    <row r="13" spans="2:34" ht="12.9" x14ac:dyDescent="0.15"/>
    <row r="14" spans="2:34" ht="12.9" x14ac:dyDescent="0.15"/>
    <row r="15" spans="2:34" ht="12.9" x14ac:dyDescent="0.15"/>
    <row r="16" spans="2:34" ht="12.9" x14ac:dyDescent="0.15"/>
    <row r="17" spans="34:34" ht="12.9" x14ac:dyDescent="0.15">
      <c r="AH17" s="243"/>
    </row>
    <row r="18" spans="34:34" ht="12.9" x14ac:dyDescent="0.15"/>
    <row r="19" spans="34:34" ht="12.9" x14ac:dyDescent="0.15"/>
    <row r="20" spans="34:34" ht="12.9" x14ac:dyDescent="0.15">
      <c r="AH20" s="243"/>
    </row>
    <row r="21" spans="34:34" ht="12.9" x14ac:dyDescent="0.15">
      <c r="AH21" s="243"/>
    </row>
    <row r="22" spans="34:34" ht="12.9" x14ac:dyDescent="0.15"/>
    <row r="23" spans="34:34" ht="12.9" x14ac:dyDescent="0.15"/>
    <row r="24" spans="34:34" ht="12.9" x14ac:dyDescent="0.15"/>
    <row r="25" spans="34:34" ht="12.9" x14ac:dyDescent="0.15"/>
    <row r="26" spans="34:34" ht="12.9" x14ac:dyDescent="0.15"/>
    <row r="27" spans="34:34" ht="12.9" x14ac:dyDescent="0.15"/>
    <row r="28" spans="34:34" ht="12.9" x14ac:dyDescent="0.15">
      <c r="AH28" s="243"/>
    </row>
    <row r="29" spans="34:34" ht="12.9" x14ac:dyDescent="0.15"/>
    <row r="30" spans="34:34" ht="12.9" x14ac:dyDescent="0.15"/>
    <row r="31" spans="34:34" ht="12.9" x14ac:dyDescent="0.15"/>
    <row r="32" spans="34:34" ht="12.9" x14ac:dyDescent="0.15"/>
    <row r="33" spans="2:34" ht="12.9" x14ac:dyDescent="0.15">
      <c r="B33" s="243"/>
      <c r="G33" s="243"/>
      <c r="I33" s="243"/>
    </row>
    <row r="34" spans="2:34" ht="12.9" x14ac:dyDescent="0.15">
      <c r="C34" s="243"/>
      <c r="P34" s="243"/>
      <c r="R34" s="243"/>
      <c r="U34" s="243"/>
    </row>
    <row r="35" spans="2:34" ht="12.9" x14ac:dyDescent="0.15">
      <c r="D35" s="243"/>
      <c r="E35" s="243"/>
      <c r="T35" s="243"/>
      <c r="W35" s="243"/>
      <c r="AC35" s="243"/>
      <c r="AD35" s="243"/>
      <c r="AE35" s="243"/>
      <c r="AF35" s="243"/>
      <c r="AG35" s="243"/>
      <c r="AH35" s="243"/>
    </row>
    <row r="36" spans="2:34" ht="12.9"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2.9" x14ac:dyDescent="0.15">
      <c r="AH37" s="243"/>
    </row>
    <row r="38" spans="2:34" ht="12.9" x14ac:dyDescent="0.15">
      <c r="AG38" s="243"/>
      <c r="AH38" s="243"/>
    </row>
    <row r="39" spans="2:34" ht="12.9" x14ac:dyDescent="0.15"/>
    <row r="40" spans="2:34" ht="12.9" x14ac:dyDescent="0.15">
      <c r="U40" s="243"/>
    </row>
    <row r="41" spans="2:34" ht="12.9" x14ac:dyDescent="0.15">
      <c r="R41" s="243"/>
    </row>
    <row r="42" spans="2:34" ht="12.9" x14ac:dyDescent="0.15">
      <c r="T42" s="243"/>
      <c r="W42" s="243"/>
    </row>
    <row r="43" spans="2:34" ht="12.9" x14ac:dyDescent="0.15">
      <c r="Q43" s="243"/>
      <c r="S43" s="243"/>
      <c r="V43" s="243"/>
      <c r="X43" s="243"/>
      <c r="Y43" s="243"/>
      <c r="Z43" s="243"/>
      <c r="AA43" s="243"/>
      <c r="AB43" s="243"/>
      <c r="AC43" s="243"/>
      <c r="AD43" s="243"/>
      <c r="AE43" s="243"/>
      <c r="AF43" s="243"/>
      <c r="AG43" s="243"/>
      <c r="AH43" s="243"/>
    </row>
    <row r="44" spans="2:34" ht="12.9" x14ac:dyDescent="0.15">
      <c r="AH44" s="243"/>
    </row>
    <row r="45" spans="2:34" ht="12.9" x14ac:dyDescent="0.15"/>
    <row r="46" spans="2:34" ht="12.9" x14ac:dyDescent="0.15"/>
    <row r="47" spans="2:34" ht="12.9" x14ac:dyDescent="0.15"/>
    <row r="48" spans="2:34" ht="12.9" x14ac:dyDescent="0.15">
      <c r="AG48" s="243"/>
      <c r="AH48" s="243"/>
    </row>
    <row r="49" spans="29:34" ht="12.9" x14ac:dyDescent="0.15">
      <c r="AH49" s="243"/>
    </row>
    <row r="50" spans="29:34" ht="12.9" x14ac:dyDescent="0.15">
      <c r="AH50" s="243"/>
    </row>
    <row r="51" spans="29:34" ht="12.9" x14ac:dyDescent="0.15">
      <c r="AC51" s="243"/>
      <c r="AD51" s="243"/>
      <c r="AE51" s="243"/>
      <c r="AF51" s="243"/>
      <c r="AG51" s="243"/>
      <c r="AH51" s="243"/>
    </row>
    <row r="52" spans="29:34" ht="12.9" x14ac:dyDescent="0.15"/>
    <row r="53" spans="29:34" ht="12.9" x14ac:dyDescent="0.15"/>
    <row r="54" spans="29:34" ht="12.9" x14ac:dyDescent="0.15">
      <c r="AH54" s="243"/>
    </row>
    <row r="55" spans="29:34" ht="12.9" x14ac:dyDescent="0.15"/>
    <row r="56" spans="29:34" ht="12.9" x14ac:dyDescent="0.15"/>
    <row r="57" spans="29:34" ht="12.9" x14ac:dyDescent="0.15"/>
    <row r="58" spans="29:34" ht="12.9" x14ac:dyDescent="0.15">
      <c r="AH58" s="243"/>
    </row>
    <row r="59" spans="29:34" ht="12.9" x14ac:dyDescent="0.15"/>
    <row r="60" spans="29:34" ht="12.9" x14ac:dyDescent="0.15"/>
    <row r="61" spans="29:34" ht="12.9" x14ac:dyDescent="0.15"/>
    <row r="62" spans="29:34" ht="12.9" x14ac:dyDescent="0.15"/>
    <row r="63" spans="29:34" ht="12.9" x14ac:dyDescent="0.15">
      <c r="AH63" s="243"/>
    </row>
    <row r="64" spans="29:34" ht="12.9" x14ac:dyDescent="0.15">
      <c r="AG64" s="243"/>
      <c r="AH64" s="243"/>
    </row>
    <row r="65" spans="32:34" ht="12.9" x14ac:dyDescent="0.15"/>
    <row r="66" spans="32:34" ht="12.9" x14ac:dyDescent="0.15"/>
    <row r="67" spans="32:34" ht="12.9" x14ac:dyDescent="0.15"/>
    <row r="68" spans="32:34" ht="12.9" x14ac:dyDescent="0.15"/>
    <row r="69" spans="32:34" ht="12.9" x14ac:dyDescent="0.15">
      <c r="AF69" s="243"/>
      <c r="AG69" s="243"/>
      <c r="AH69" s="243"/>
    </row>
    <row r="70" spans="32:34" ht="12.9" x14ac:dyDescent="0.15"/>
    <row r="71" spans="32:34" ht="12.9" x14ac:dyDescent="0.15"/>
    <row r="72" spans="32:34" ht="12.9" x14ac:dyDescent="0.15"/>
    <row r="73" spans="32:34" ht="12.9" x14ac:dyDescent="0.15"/>
    <row r="74" spans="32:34" ht="12.9" x14ac:dyDescent="0.15"/>
    <row r="75" spans="32:34" ht="12.9" x14ac:dyDescent="0.15"/>
    <row r="76" spans="32:34" ht="12.9" x14ac:dyDescent="0.15"/>
    <row r="77" spans="32:34" ht="12.9" x14ac:dyDescent="0.15"/>
    <row r="78" spans="32:34" ht="12.9" x14ac:dyDescent="0.15"/>
    <row r="79" spans="32:34" ht="12.9" x14ac:dyDescent="0.15"/>
    <row r="80" spans="32:34" ht="12.9" x14ac:dyDescent="0.15"/>
    <row r="81" spans="25:34" ht="12.9" x14ac:dyDescent="0.15"/>
    <row r="82" spans="25:34" ht="12.9" x14ac:dyDescent="0.15">
      <c r="Y82" s="243"/>
    </row>
    <row r="83" spans="25:34" ht="12.9" x14ac:dyDescent="0.15">
      <c r="Z83" s="243"/>
      <c r="AA83" s="243"/>
      <c r="AB83" s="243"/>
      <c r="AC83" s="243"/>
      <c r="AD83" s="243"/>
      <c r="AE83" s="243"/>
      <c r="AF83" s="243"/>
      <c r="AG83" s="243"/>
      <c r="AH83" s="243"/>
    </row>
    <row r="84" spans="25:34" ht="12.9" x14ac:dyDescent="0.15"/>
    <row r="85" spans="25:34" ht="12.9" x14ac:dyDescent="0.15"/>
    <row r="86" spans="25:34" ht="12.9" x14ac:dyDescent="0.15"/>
    <row r="87" spans="25:34" ht="12.9" x14ac:dyDescent="0.15"/>
    <row r="88" spans="25:34" ht="12.9" x14ac:dyDescent="0.15">
      <c r="AH88" s="243"/>
    </row>
    <row r="89" spans="25:34" ht="12.9" x14ac:dyDescent="0.15"/>
    <row r="90" spans="25:34" ht="12.9" x14ac:dyDescent="0.15"/>
    <row r="91" spans="25:34" ht="12.9" x14ac:dyDescent="0.15"/>
    <row r="92" spans="25:34" ht="13.6" customHeight="1" x14ac:dyDescent="0.15"/>
    <row r="93" spans="25:34" ht="13.6" customHeight="1" x14ac:dyDescent="0.15"/>
    <row r="94" spans="25:34" ht="13.6" customHeight="1" x14ac:dyDescent="0.15">
      <c r="AF94" s="243"/>
      <c r="AG94" s="243"/>
      <c r="AH94" s="243"/>
    </row>
    <row r="95" spans="25:34" ht="13.6" customHeight="1" x14ac:dyDescent="0.15">
      <c r="AH95" s="243"/>
    </row>
    <row r="96" spans="25:34" ht="13.6" customHeight="1" x14ac:dyDescent="0.15"/>
    <row r="97" spans="33:34" ht="13.6" customHeight="1" x14ac:dyDescent="0.15"/>
    <row r="98" spans="33:34" ht="13.6" customHeight="1" x14ac:dyDescent="0.15"/>
    <row r="99" spans="33:34" ht="13.6" customHeight="1" x14ac:dyDescent="0.15"/>
    <row r="100" spans="33:34" ht="13.6" customHeight="1" x14ac:dyDescent="0.15"/>
    <row r="101" spans="33:34" ht="13.6" customHeight="1" x14ac:dyDescent="0.15">
      <c r="AH101" s="243"/>
    </row>
    <row r="102" spans="33:34" ht="13.6" customHeight="1" x14ac:dyDescent="0.15"/>
    <row r="103" spans="33:34" ht="13.6" customHeight="1" x14ac:dyDescent="0.15"/>
    <row r="104" spans="33:34" ht="13.6" customHeight="1" x14ac:dyDescent="0.15">
      <c r="AG104" s="243"/>
      <c r="AH104" s="243"/>
    </row>
    <row r="105" spans="33:34" ht="13.6" customHeight="1" x14ac:dyDescent="0.15"/>
    <row r="106" spans="33:34" ht="13.6" customHeight="1" x14ac:dyDescent="0.15"/>
    <row r="107" spans="33:34" ht="13.6" customHeight="1" x14ac:dyDescent="0.15"/>
    <row r="108" spans="33:34" ht="13.6" customHeight="1" x14ac:dyDescent="0.15"/>
    <row r="109" spans="33:34" ht="13.6" customHeight="1" x14ac:dyDescent="0.15"/>
    <row r="110" spans="33:34" ht="13.6" customHeight="1" x14ac:dyDescent="0.15"/>
    <row r="111" spans="33:34" ht="13.6" customHeight="1" x14ac:dyDescent="0.15"/>
    <row r="112" spans="33:34" ht="13.6" customHeight="1" x14ac:dyDescent="0.15"/>
    <row r="113" spans="34:34" ht="13.6" customHeight="1" x14ac:dyDescent="0.15"/>
    <row r="114" spans="34:34" ht="13.6" customHeight="1" x14ac:dyDescent="0.15"/>
    <row r="115" spans="34:34" ht="13.6" customHeight="1" x14ac:dyDescent="0.15"/>
    <row r="116" spans="34:34" ht="13.6" customHeight="1" x14ac:dyDescent="0.15">
      <c r="AH116" s="243"/>
    </row>
    <row r="117" spans="34:34" ht="13.6" hidden="1" customHeight="1" x14ac:dyDescent="0.15"/>
    <row r="118" spans="34:34" ht="13.6" hidden="1" customHeight="1" x14ac:dyDescent="0.15"/>
    <row r="119" spans="34:34" ht="13.6" hidden="1" customHeight="1" x14ac:dyDescent="0.15"/>
    <row r="120" spans="34:34" ht="13.6" hidden="1" customHeight="1" x14ac:dyDescent="0.15"/>
    <row r="121" spans="34:34" ht="13.6" hidden="1" customHeight="1" x14ac:dyDescent="0.15">
      <c r="AH121" s="243"/>
    </row>
    <row r="122" spans="34:34" ht="13.6" hidden="1" customHeight="1" x14ac:dyDescent="0.15"/>
    <row r="123" spans="34:34" ht="13.6" hidden="1" customHeight="1" x14ac:dyDescent="0.15"/>
    <row r="124" spans="34:34" ht="13.6" hidden="1" customHeight="1" x14ac:dyDescent="0.15"/>
    <row r="125" spans="34:34" ht="13.6" hidden="1" customHeight="1" x14ac:dyDescent="0.15"/>
    <row r="126" spans="34:34" ht="13.6" hidden="1" customHeight="1" x14ac:dyDescent="0.15"/>
    <row r="127" spans="34:34" ht="13.6" hidden="1" customHeight="1" x14ac:dyDescent="0.15"/>
    <row r="128" spans="34:34" ht="13.6" hidden="1" customHeight="1" x14ac:dyDescent="0.15"/>
    <row r="129" ht="13.6" hidden="1" customHeight="1" x14ac:dyDescent="0.15"/>
    <row r="130" ht="13.6" hidden="1" customHeight="1" x14ac:dyDescent="0.15"/>
    <row r="131" ht="13.6" hidden="1" customHeight="1" x14ac:dyDescent="0.15"/>
    <row r="132" ht="13.6"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6"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6"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2.9" x14ac:dyDescent="0.15">
      <c r="B2" s="243"/>
      <c r="T2" s="243"/>
    </row>
    <row r="3" spans="1:34" ht="12.9"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2.9" x14ac:dyDescent="0.15"/>
    <row r="5" spans="1:34" ht="12.9" x14ac:dyDescent="0.15"/>
    <row r="6" spans="1:34" ht="12.9" x14ac:dyDescent="0.15"/>
    <row r="7" spans="1:34" ht="12.9" x14ac:dyDescent="0.15"/>
    <row r="8" spans="1:34" ht="12.9" x14ac:dyDescent="0.15"/>
    <row r="9" spans="1:34" ht="12.9" x14ac:dyDescent="0.15">
      <c r="AH9" s="243"/>
    </row>
    <row r="10" spans="1:34" ht="12.9" x14ac:dyDescent="0.15"/>
    <row r="11" spans="1:34" ht="12.9" x14ac:dyDescent="0.15"/>
    <row r="12" spans="1:34" ht="12.9" x14ac:dyDescent="0.15"/>
    <row r="13" spans="1:34" ht="12.9" x14ac:dyDescent="0.15"/>
    <row r="14" spans="1:34" ht="12.9" x14ac:dyDescent="0.15"/>
    <row r="15" spans="1:34" ht="12.9" x14ac:dyDescent="0.15"/>
    <row r="16" spans="1:34" ht="12.9" x14ac:dyDescent="0.15"/>
    <row r="17" spans="34:34" ht="12.9" x14ac:dyDescent="0.15">
      <c r="AH17" s="243"/>
    </row>
    <row r="18" spans="34:34" ht="12.9" x14ac:dyDescent="0.15"/>
    <row r="19" spans="34:34" ht="12.9" x14ac:dyDescent="0.15"/>
    <row r="20" spans="34:34" ht="12.9" x14ac:dyDescent="0.15">
      <c r="AH20" s="243"/>
    </row>
    <row r="21" spans="34:34" ht="12.9" x14ac:dyDescent="0.15">
      <c r="AH21" s="243"/>
    </row>
    <row r="22" spans="34:34" ht="12.9" x14ac:dyDescent="0.15"/>
    <row r="23" spans="34:34" ht="12.9" x14ac:dyDescent="0.15"/>
    <row r="24" spans="34:34" ht="12.9" x14ac:dyDescent="0.15"/>
    <row r="25" spans="34:34" ht="12.9" x14ac:dyDescent="0.15"/>
    <row r="26" spans="34:34" ht="12.9" x14ac:dyDescent="0.15"/>
    <row r="27" spans="34:34" ht="12.9" x14ac:dyDescent="0.15"/>
    <row r="28" spans="34:34" ht="12.9" x14ac:dyDescent="0.15">
      <c r="AH28" s="243"/>
    </row>
    <row r="29" spans="34:34" ht="12.9" x14ac:dyDescent="0.15"/>
    <row r="30" spans="34:34" ht="12.9" x14ac:dyDescent="0.15"/>
    <row r="31" spans="34:34" ht="12.9" x14ac:dyDescent="0.15"/>
    <row r="32" spans="34:34" ht="12.9" x14ac:dyDescent="0.15"/>
    <row r="33" spans="2:34" ht="12.9" x14ac:dyDescent="0.15">
      <c r="B33" s="243"/>
      <c r="G33" s="243"/>
      <c r="I33" s="243"/>
    </row>
    <row r="34" spans="2:34" ht="12.9" x14ac:dyDescent="0.15">
      <c r="C34" s="243"/>
      <c r="P34" s="243"/>
      <c r="R34" s="243"/>
      <c r="U34" s="243"/>
    </row>
    <row r="35" spans="2:34" ht="12.9" x14ac:dyDescent="0.15">
      <c r="D35" s="243"/>
      <c r="E35" s="243"/>
      <c r="T35" s="243"/>
      <c r="W35" s="243"/>
      <c r="AC35" s="243"/>
      <c r="AD35" s="243"/>
      <c r="AE35" s="243"/>
      <c r="AF35" s="243"/>
      <c r="AG35" s="243"/>
      <c r="AH35" s="243"/>
    </row>
    <row r="36" spans="2:34" ht="12.9"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2.9" x14ac:dyDescent="0.15">
      <c r="AH37" s="243"/>
    </row>
    <row r="38" spans="2:34" ht="12.9" x14ac:dyDescent="0.15">
      <c r="AG38" s="243"/>
      <c r="AH38" s="243"/>
    </row>
    <row r="39" spans="2:34" ht="12.9" x14ac:dyDescent="0.15"/>
    <row r="40" spans="2:34" ht="12.9" x14ac:dyDescent="0.15">
      <c r="U40" s="243"/>
    </row>
    <row r="41" spans="2:34" ht="12.9" x14ac:dyDescent="0.15">
      <c r="R41" s="243"/>
    </row>
    <row r="42" spans="2:34" ht="12.9" x14ac:dyDescent="0.15">
      <c r="T42" s="243"/>
      <c r="W42" s="243"/>
    </row>
    <row r="43" spans="2:34" ht="12.9" x14ac:dyDescent="0.15">
      <c r="Q43" s="243"/>
      <c r="S43" s="243"/>
      <c r="V43" s="243"/>
      <c r="X43" s="243"/>
      <c r="Y43" s="243"/>
      <c r="Z43" s="243"/>
      <c r="AA43" s="243"/>
      <c r="AB43" s="243"/>
      <c r="AC43" s="243"/>
      <c r="AD43" s="243"/>
      <c r="AE43" s="243"/>
      <c r="AF43" s="243"/>
      <c r="AG43" s="243"/>
      <c r="AH43" s="243"/>
    </row>
    <row r="44" spans="2:34" ht="12.9" x14ac:dyDescent="0.15">
      <c r="AH44" s="243"/>
    </row>
    <row r="45" spans="2:34" ht="12.9" x14ac:dyDescent="0.15"/>
    <row r="46" spans="2:34" ht="12.9" x14ac:dyDescent="0.15"/>
    <row r="47" spans="2:34" ht="12.9" x14ac:dyDescent="0.15"/>
    <row r="48" spans="2:34" ht="12.9" x14ac:dyDescent="0.15">
      <c r="AG48" s="243"/>
      <c r="AH48" s="243"/>
    </row>
    <row r="49" spans="29:34" ht="12.9" x14ac:dyDescent="0.15">
      <c r="AH49" s="243"/>
    </row>
    <row r="50" spans="29:34" ht="12.9" x14ac:dyDescent="0.15">
      <c r="AH50" s="243"/>
    </row>
    <row r="51" spans="29:34" ht="12.9" x14ac:dyDescent="0.15">
      <c r="AC51" s="243"/>
      <c r="AD51" s="243"/>
      <c r="AE51" s="243"/>
      <c r="AF51" s="243"/>
      <c r="AG51" s="243"/>
      <c r="AH51" s="243"/>
    </row>
    <row r="52" spans="29:34" ht="12.9" x14ac:dyDescent="0.15"/>
    <row r="53" spans="29:34" ht="12.9" x14ac:dyDescent="0.15"/>
    <row r="54" spans="29:34" ht="12.9" x14ac:dyDescent="0.15">
      <c r="AH54" s="243"/>
    </row>
    <row r="55" spans="29:34" ht="12.9" x14ac:dyDescent="0.15"/>
    <row r="56" spans="29:34" ht="12.9" x14ac:dyDescent="0.15"/>
    <row r="57" spans="29:34" ht="12.9" x14ac:dyDescent="0.15"/>
    <row r="58" spans="29:34" ht="12.9" x14ac:dyDescent="0.15">
      <c r="AH58" s="243"/>
    </row>
    <row r="59" spans="29:34" ht="12.9" x14ac:dyDescent="0.15"/>
    <row r="60" spans="29:34" ht="12.9" x14ac:dyDescent="0.15"/>
    <row r="61" spans="29:34" ht="12.9" x14ac:dyDescent="0.15"/>
    <row r="62" spans="29:34" ht="12.9" x14ac:dyDescent="0.15"/>
    <row r="63" spans="29:34" ht="12.9" x14ac:dyDescent="0.15">
      <c r="AH63" s="243"/>
    </row>
    <row r="64" spans="29:34" ht="12.9" x14ac:dyDescent="0.15">
      <c r="AG64" s="243"/>
      <c r="AH64" s="243"/>
    </row>
    <row r="65" spans="32:34" ht="12.9" x14ac:dyDescent="0.15"/>
    <row r="66" spans="32:34" ht="12.9" x14ac:dyDescent="0.15"/>
    <row r="67" spans="32:34" ht="12.9" x14ac:dyDescent="0.15"/>
    <row r="68" spans="32:34" ht="12.9" x14ac:dyDescent="0.15"/>
    <row r="69" spans="32:34" ht="12.9" x14ac:dyDescent="0.15">
      <c r="AF69" s="243"/>
      <c r="AG69" s="243"/>
      <c r="AH69" s="243"/>
    </row>
    <row r="70" spans="32:34" ht="12.9" x14ac:dyDescent="0.15"/>
    <row r="71" spans="32:34" ht="12.9" x14ac:dyDescent="0.15"/>
    <row r="72" spans="32:34" ht="12.9" x14ac:dyDescent="0.15"/>
    <row r="73" spans="32:34" ht="12.9" x14ac:dyDescent="0.15"/>
    <row r="74" spans="32:34" ht="12.9" x14ac:dyDescent="0.15"/>
    <row r="75" spans="32:34" ht="12.9" x14ac:dyDescent="0.15"/>
    <row r="76" spans="32:34" ht="12.9" x14ac:dyDescent="0.15"/>
    <row r="77" spans="32:34" ht="12.9" x14ac:dyDescent="0.15"/>
    <row r="78" spans="32:34" ht="12.9" x14ac:dyDescent="0.15"/>
    <row r="79" spans="32:34" ht="12.9" x14ac:dyDescent="0.15"/>
    <row r="80" spans="32:34" ht="12.9" x14ac:dyDescent="0.15"/>
    <row r="81" spans="25:34" ht="12.9" x14ac:dyDescent="0.15"/>
    <row r="82" spans="25:34" ht="12.9" x14ac:dyDescent="0.15">
      <c r="Y82" s="243"/>
    </row>
    <row r="83" spans="25:34" ht="12.9" x14ac:dyDescent="0.15">
      <c r="Z83" s="243"/>
      <c r="AA83" s="243"/>
      <c r="AB83" s="243"/>
      <c r="AC83" s="243"/>
      <c r="AD83" s="243"/>
      <c r="AE83" s="243"/>
      <c r="AF83" s="243"/>
      <c r="AG83" s="243"/>
      <c r="AH83" s="243"/>
    </row>
    <row r="84" spans="25:34" ht="12.9" x14ac:dyDescent="0.15"/>
    <row r="85" spans="25:34" ht="12.9" x14ac:dyDescent="0.15"/>
    <row r="86" spans="25:34" ht="12.9" x14ac:dyDescent="0.15"/>
    <row r="87" spans="25:34" ht="12.9" x14ac:dyDescent="0.15"/>
    <row r="88" spans="25:34" ht="12.9" x14ac:dyDescent="0.15">
      <c r="AH88" s="243"/>
    </row>
    <row r="89" spans="25:34" ht="12.9" x14ac:dyDescent="0.15"/>
    <row r="90" spans="25:34" ht="12.9" x14ac:dyDescent="0.15"/>
    <row r="91" spans="25:34" ht="12.9" x14ac:dyDescent="0.15"/>
    <row r="92" spans="25:34" ht="13.6" customHeight="1" x14ac:dyDescent="0.15"/>
    <row r="93" spans="25:34" ht="13.6" customHeight="1" x14ac:dyDescent="0.15"/>
    <row r="94" spans="25:34" ht="13.6" customHeight="1" x14ac:dyDescent="0.15">
      <c r="AF94" s="243"/>
      <c r="AG94" s="243"/>
      <c r="AH94" s="243"/>
    </row>
    <row r="95" spans="25:34" ht="13.6" customHeight="1" x14ac:dyDescent="0.15">
      <c r="AH95" s="243"/>
    </row>
    <row r="96" spans="25:34" ht="13.6" customHeight="1" x14ac:dyDescent="0.15"/>
    <row r="97" spans="33:34" ht="13.6" customHeight="1" x14ac:dyDescent="0.15"/>
    <row r="98" spans="33:34" ht="13.6" customHeight="1" x14ac:dyDescent="0.15"/>
    <row r="99" spans="33:34" ht="13.6" customHeight="1" x14ac:dyDescent="0.15"/>
    <row r="100" spans="33:34" ht="13.6" customHeight="1" x14ac:dyDescent="0.15"/>
    <row r="101" spans="33:34" ht="13.6" customHeight="1" x14ac:dyDescent="0.15">
      <c r="AH101" s="243"/>
    </row>
    <row r="102" spans="33:34" ht="13.6" customHeight="1" x14ac:dyDescent="0.15"/>
    <row r="103" spans="33:34" ht="13.6" customHeight="1" x14ac:dyDescent="0.15"/>
    <row r="104" spans="33:34" ht="13.6" customHeight="1" x14ac:dyDescent="0.15">
      <c r="AG104" s="243"/>
      <c r="AH104" s="243"/>
    </row>
    <row r="105" spans="33:34" ht="13.6" customHeight="1" x14ac:dyDescent="0.15"/>
    <row r="106" spans="33:34" ht="13.6" customHeight="1" x14ac:dyDescent="0.15"/>
    <row r="107" spans="33:34" ht="13.6" customHeight="1" x14ac:dyDescent="0.15"/>
    <row r="108" spans="33:34" ht="13.6" customHeight="1" x14ac:dyDescent="0.15"/>
    <row r="109" spans="33:34" ht="13.6" customHeight="1" x14ac:dyDescent="0.15"/>
    <row r="110" spans="33:34" ht="13.6" customHeight="1" x14ac:dyDescent="0.15"/>
    <row r="111" spans="33:34" ht="13.6" customHeight="1" x14ac:dyDescent="0.15"/>
    <row r="112" spans="33:34" ht="13.6" customHeight="1" x14ac:dyDescent="0.15"/>
    <row r="113" spans="34:34" ht="13.6" customHeight="1" x14ac:dyDescent="0.15"/>
    <row r="114" spans="34:34" ht="13.6" customHeight="1" x14ac:dyDescent="0.15"/>
    <row r="115" spans="34:34" ht="13.6" customHeight="1" x14ac:dyDescent="0.15"/>
    <row r="116" spans="34:34" ht="13.6" customHeight="1" x14ac:dyDescent="0.15">
      <c r="AH116" s="243"/>
    </row>
    <row r="117" spans="34:34" ht="13.6" hidden="1" customHeight="1" x14ac:dyDescent="0.15"/>
    <row r="118" spans="34:34" ht="13.6" hidden="1" customHeight="1" x14ac:dyDescent="0.15"/>
    <row r="119" spans="34:34" ht="13.6" hidden="1" customHeight="1" x14ac:dyDescent="0.15"/>
    <row r="120" spans="34:34" ht="13.6" hidden="1" customHeight="1" x14ac:dyDescent="0.15"/>
    <row r="121" spans="34:34" ht="13.6" hidden="1" customHeight="1" x14ac:dyDescent="0.15">
      <c r="AH121" s="243"/>
    </row>
    <row r="122" spans="34:34" ht="13.6" hidden="1" customHeight="1" x14ac:dyDescent="0.15"/>
    <row r="123" spans="34:34" ht="13.6" hidden="1" customHeight="1" x14ac:dyDescent="0.15"/>
    <row r="124" spans="34:34" ht="13.6" hidden="1" customHeight="1" x14ac:dyDescent="0.15"/>
    <row r="125" spans="34:34" ht="13.6" hidden="1" customHeight="1" x14ac:dyDescent="0.15"/>
    <row r="126" spans="34:34" ht="13.6" hidden="1" customHeight="1" x14ac:dyDescent="0.15"/>
    <row r="127" spans="34:34" ht="13.6" hidden="1" customHeight="1" x14ac:dyDescent="0.15"/>
    <row r="128" spans="34:34" ht="13.6" hidden="1" customHeight="1" x14ac:dyDescent="0.15"/>
    <row r="129" ht="13.6" hidden="1" customHeight="1" x14ac:dyDescent="0.15"/>
    <row r="130" ht="13.6" hidden="1" customHeight="1" x14ac:dyDescent="0.15"/>
    <row r="131" ht="13.6" hidden="1" customHeight="1" x14ac:dyDescent="0.15"/>
    <row r="132" ht="13.6"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6"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2" t="s">
        <v>3</v>
      </c>
      <c r="D47" s="1172"/>
      <c r="E47" s="1173"/>
      <c r="F47" s="11">
        <v>58.49</v>
      </c>
      <c r="G47" s="12">
        <v>43.19</v>
      </c>
      <c r="H47" s="12">
        <v>50.03</v>
      </c>
      <c r="I47" s="12">
        <v>49.18</v>
      </c>
      <c r="J47" s="13">
        <v>49.9</v>
      </c>
    </row>
    <row r="48" spans="2:10" ht="57.75" customHeight="1" x14ac:dyDescent="0.15">
      <c r="B48" s="14"/>
      <c r="C48" s="1174" t="s">
        <v>4</v>
      </c>
      <c r="D48" s="1174"/>
      <c r="E48" s="1175"/>
      <c r="F48" s="15">
        <v>1.71</v>
      </c>
      <c r="G48" s="16">
        <v>3.46</v>
      </c>
      <c r="H48" s="16">
        <v>3.56</v>
      </c>
      <c r="I48" s="16">
        <v>2.02</v>
      </c>
      <c r="J48" s="17">
        <v>3.95</v>
      </c>
    </row>
    <row r="49" spans="2:10" ht="57.75" customHeight="1" thickBot="1" x14ac:dyDescent="0.2">
      <c r="B49" s="18"/>
      <c r="C49" s="1176" t="s">
        <v>5</v>
      </c>
      <c r="D49" s="1176"/>
      <c r="E49" s="1177"/>
      <c r="F49" s="19">
        <v>11.78</v>
      </c>
      <c r="G49" s="20" t="s">
        <v>527</v>
      </c>
      <c r="H49" s="20">
        <v>4.6399999999999997</v>
      </c>
      <c r="I49" s="20" t="s">
        <v>528</v>
      </c>
      <c r="J49" s="21">
        <v>7.0000000000000007E-2</v>
      </c>
    </row>
    <row r="50" spans="2:10" ht="13.6" customHeight="1" x14ac:dyDescent="0.15"/>
    <row r="51" spans="2:10" ht="13.6" hidden="1" customHeight="1" x14ac:dyDescent="0.15"/>
    <row r="52" spans="2:10" ht="13.6" hidden="1" customHeight="1" x14ac:dyDescent="0.15"/>
    <row r="53" spans="2:10" ht="13.6"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6" customHeight="1" thickBot="1" x14ac:dyDescent="0.2">
      <c r="A32" s="22"/>
      <c r="B32" s="22"/>
      <c r="C32" s="22"/>
      <c r="D32" s="22"/>
      <c r="E32" s="22"/>
      <c r="F32" s="22"/>
      <c r="G32" s="22"/>
      <c r="H32" s="22"/>
      <c r="I32" s="22"/>
      <c r="J32" s="24" t="s">
        <v>6</v>
      </c>
      <c r="K32" s="22"/>
      <c r="L32" s="22"/>
      <c r="M32" s="22"/>
      <c r="N32" s="22"/>
      <c r="O32" s="22"/>
      <c r="P32" s="22"/>
    </row>
    <row r="33" spans="1:16" ht="39.1"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1" customHeight="1" x14ac:dyDescent="0.15">
      <c r="A34" s="22"/>
      <c r="B34" s="31"/>
      <c r="C34" s="1184" t="s">
        <v>529</v>
      </c>
      <c r="D34" s="1184"/>
      <c r="E34" s="1185"/>
      <c r="F34" s="32">
        <v>4.9800000000000004</v>
      </c>
      <c r="G34" s="33">
        <v>5.54</v>
      </c>
      <c r="H34" s="33">
        <v>5.68</v>
      </c>
      <c r="I34" s="33">
        <v>5.96</v>
      </c>
      <c r="J34" s="34">
        <v>5.56</v>
      </c>
      <c r="K34" s="22"/>
      <c r="L34" s="22"/>
      <c r="M34" s="22"/>
      <c r="N34" s="22"/>
      <c r="O34" s="22"/>
      <c r="P34" s="22"/>
    </row>
    <row r="35" spans="1:16" ht="39.1" customHeight="1" x14ac:dyDescent="0.15">
      <c r="A35" s="22"/>
      <c r="B35" s="35"/>
      <c r="C35" s="1178" t="s">
        <v>530</v>
      </c>
      <c r="D35" s="1179"/>
      <c r="E35" s="1180"/>
      <c r="F35" s="36">
        <v>1.76</v>
      </c>
      <c r="G35" s="37">
        <v>3.52</v>
      </c>
      <c r="H35" s="37">
        <v>3.62</v>
      </c>
      <c r="I35" s="37">
        <v>2.02</v>
      </c>
      <c r="J35" s="38">
        <v>3.94</v>
      </c>
      <c r="K35" s="22"/>
      <c r="L35" s="22"/>
      <c r="M35" s="22"/>
      <c r="N35" s="22"/>
      <c r="O35" s="22"/>
      <c r="P35" s="22"/>
    </row>
    <row r="36" spans="1:16" ht="39.1" customHeight="1" x14ac:dyDescent="0.15">
      <c r="A36" s="22"/>
      <c r="B36" s="35"/>
      <c r="C36" s="1178" t="s">
        <v>531</v>
      </c>
      <c r="D36" s="1179"/>
      <c r="E36" s="1180"/>
      <c r="F36" s="36">
        <v>3.45</v>
      </c>
      <c r="G36" s="37">
        <v>3.8</v>
      </c>
      <c r="H36" s="37">
        <v>3.97</v>
      </c>
      <c r="I36" s="37">
        <v>3.53</v>
      </c>
      <c r="J36" s="38">
        <v>3.64</v>
      </c>
      <c r="K36" s="22"/>
      <c r="L36" s="22"/>
      <c r="M36" s="22"/>
      <c r="N36" s="22"/>
      <c r="O36" s="22"/>
      <c r="P36" s="22"/>
    </row>
    <row r="37" spans="1:16" ht="39.1" customHeight="1" x14ac:dyDescent="0.15">
      <c r="A37" s="22"/>
      <c r="B37" s="35"/>
      <c r="C37" s="1178" t="s">
        <v>532</v>
      </c>
      <c r="D37" s="1179"/>
      <c r="E37" s="1180"/>
      <c r="F37" s="36">
        <v>0.21</v>
      </c>
      <c r="G37" s="37">
        <v>0.68</v>
      </c>
      <c r="H37" s="37">
        <v>0.1</v>
      </c>
      <c r="I37" s="37">
        <v>0.18</v>
      </c>
      <c r="J37" s="38">
        <v>1.03</v>
      </c>
      <c r="K37" s="22"/>
      <c r="L37" s="22"/>
      <c r="M37" s="22"/>
      <c r="N37" s="22"/>
      <c r="O37" s="22"/>
      <c r="P37" s="22"/>
    </row>
    <row r="38" spans="1:16" ht="39.1" customHeight="1" x14ac:dyDescent="0.15">
      <c r="A38" s="22"/>
      <c r="B38" s="35"/>
      <c r="C38" s="1178" t="s">
        <v>533</v>
      </c>
      <c r="D38" s="1179"/>
      <c r="E38" s="1180"/>
      <c r="F38" s="36">
        <v>0</v>
      </c>
      <c r="G38" s="37">
        <v>0.44</v>
      </c>
      <c r="H38" s="37">
        <v>0.16</v>
      </c>
      <c r="I38" s="37">
        <v>0.57999999999999996</v>
      </c>
      <c r="J38" s="38">
        <v>0.35</v>
      </c>
      <c r="K38" s="22"/>
      <c r="L38" s="22"/>
      <c r="M38" s="22"/>
      <c r="N38" s="22"/>
      <c r="O38" s="22"/>
      <c r="P38" s="22"/>
    </row>
    <row r="39" spans="1:16" ht="39.1" customHeight="1" x14ac:dyDescent="0.15">
      <c r="A39" s="22"/>
      <c r="B39" s="35"/>
      <c r="C39" s="1178" t="s">
        <v>534</v>
      </c>
      <c r="D39" s="1179"/>
      <c r="E39" s="1180"/>
      <c r="F39" s="36">
        <v>0</v>
      </c>
      <c r="G39" s="37">
        <v>0</v>
      </c>
      <c r="H39" s="37">
        <v>0</v>
      </c>
      <c r="I39" s="37">
        <v>0</v>
      </c>
      <c r="J39" s="38">
        <v>0</v>
      </c>
      <c r="K39" s="22"/>
      <c r="L39" s="22"/>
      <c r="M39" s="22"/>
      <c r="N39" s="22"/>
      <c r="O39" s="22"/>
      <c r="P39" s="22"/>
    </row>
    <row r="40" spans="1:16" ht="39.1" customHeight="1" x14ac:dyDescent="0.15">
      <c r="A40" s="22"/>
      <c r="B40" s="35"/>
      <c r="C40" s="1178" t="s">
        <v>535</v>
      </c>
      <c r="D40" s="1179"/>
      <c r="E40" s="1180"/>
      <c r="F40" s="36">
        <v>0</v>
      </c>
      <c r="G40" s="37">
        <v>0</v>
      </c>
      <c r="H40" s="37">
        <v>0</v>
      </c>
      <c r="I40" s="37">
        <v>0</v>
      </c>
      <c r="J40" s="38">
        <v>0</v>
      </c>
      <c r="K40" s="22"/>
      <c r="L40" s="22"/>
      <c r="M40" s="22"/>
      <c r="N40" s="22"/>
      <c r="O40" s="22"/>
      <c r="P40" s="22"/>
    </row>
    <row r="41" spans="1:16" ht="39.1" customHeight="1" x14ac:dyDescent="0.15">
      <c r="A41" s="22"/>
      <c r="B41" s="35"/>
      <c r="C41" s="1178" t="s">
        <v>536</v>
      </c>
      <c r="D41" s="1179"/>
      <c r="E41" s="1180"/>
      <c r="F41" s="36">
        <v>0</v>
      </c>
      <c r="G41" s="37">
        <v>0</v>
      </c>
      <c r="H41" s="37">
        <v>0</v>
      </c>
      <c r="I41" s="37">
        <v>0</v>
      </c>
      <c r="J41" s="38">
        <v>0</v>
      </c>
      <c r="K41" s="22"/>
      <c r="L41" s="22"/>
      <c r="M41" s="22"/>
      <c r="N41" s="22"/>
      <c r="O41" s="22"/>
      <c r="P41" s="22"/>
    </row>
    <row r="42" spans="1:16" ht="39.1" customHeight="1" x14ac:dyDescent="0.15">
      <c r="A42" s="22"/>
      <c r="B42" s="39"/>
      <c r="C42" s="1178" t="s">
        <v>537</v>
      </c>
      <c r="D42" s="1179"/>
      <c r="E42" s="1180"/>
      <c r="F42" s="36" t="s">
        <v>538</v>
      </c>
      <c r="G42" s="37" t="s">
        <v>538</v>
      </c>
      <c r="H42" s="37" t="s">
        <v>538</v>
      </c>
      <c r="I42" s="37" t="s">
        <v>482</v>
      </c>
      <c r="J42" s="38" t="s">
        <v>482</v>
      </c>
      <c r="K42" s="22"/>
      <c r="L42" s="22"/>
      <c r="M42" s="22"/>
      <c r="N42" s="22"/>
      <c r="O42" s="22"/>
      <c r="P42" s="22"/>
    </row>
    <row r="43" spans="1:16" ht="39.1" customHeight="1" thickBot="1" x14ac:dyDescent="0.2">
      <c r="A43" s="22"/>
      <c r="B43" s="40"/>
      <c r="C43" s="1181" t="s">
        <v>539</v>
      </c>
      <c r="D43" s="1182"/>
      <c r="E43" s="1183"/>
      <c r="F43" s="41">
        <v>0</v>
      </c>
      <c r="G43" s="42">
        <v>0</v>
      </c>
      <c r="H43" s="42">
        <v>0</v>
      </c>
      <c r="I43" s="42">
        <v>0</v>
      </c>
      <c r="J43" s="43">
        <v>0</v>
      </c>
      <c r="K43" s="22"/>
      <c r="L43" s="22"/>
      <c r="M43" s="22"/>
      <c r="N43" s="22"/>
      <c r="O43" s="22"/>
      <c r="P43" s="22"/>
    </row>
    <row r="44" spans="1:16" ht="39.1" customHeight="1" x14ac:dyDescent="0.2">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6" customHeight="1" x14ac:dyDescent="0.15">
      <c r="A1" s="48"/>
      <c r="B1" s="48"/>
      <c r="C1" s="48"/>
      <c r="D1" s="48"/>
      <c r="E1" s="48"/>
      <c r="F1" s="48"/>
      <c r="G1" s="48"/>
      <c r="H1" s="48"/>
      <c r="I1" s="48"/>
      <c r="J1" s="48"/>
      <c r="K1" s="48"/>
      <c r="L1" s="48"/>
      <c r="M1" s="48"/>
      <c r="N1" s="48"/>
      <c r="O1" s="48"/>
      <c r="P1" s="48"/>
      <c r="Q1" s="48"/>
      <c r="R1" s="48"/>
      <c r="S1" s="48"/>
      <c r="T1" s="48"/>
      <c r="U1" s="48"/>
    </row>
    <row r="2" spans="1:21" ht="13.6" customHeight="1" x14ac:dyDescent="0.15">
      <c r="A2" s="48"/>
      <c r="B2" s="48"/>
      <c r="C2" s="48"/>
      <c r="D2" s="48"/>
      <c r="E2" s="48"/>
      <c r="F2" s="48"/>
      <c r="G2" s="48"/>
      <c r="H2" s="48"/>
      <c r="I2" s="48"/>
      <c r="J2" s="48"/>
      <c r="K2" s="48"/>
      <c r="L2" s="48"/>
      <c r="M2" s="48"/>
      <c r="N2" s="48"/>
      <c r="O2" s="48"/>
      <c r="P2" s="48"/>
      <c r="Q2" s="48"/>
      <c r="R2" s="48"/>
      <c r="S2" s="48"/>
      <c r="T2" s="48"/>
      <c r="U2" s="48"/>
    </row>
    <row r="3" spans="1:21" ht="13.6" customHeight="1" x14ac:dyDescent="0.15">
      <c r="A3" s="48"/>
      <c r="B3" s="48"/>
      <c r="C3" s="48"/>
      <c r="D3" s="48"/>
      <c r="E3" s="48"/>
      <c r="F3" s="48"/>
      <c r="G3" s="48"/>
      <c r="H3" s="48"/>
      <c r="I3" s="48"/>
      <c r="J3" s="48"/>
      <c r="K3" s="48"/>
      <c r="L3" s="48"/>
      <c r="M3" s="48"/>
      <c r="N3" s="48"/>
      <c r="O3" s="48"/>
      <c r="P3" s="48"/>
      <c r="Q3" s="48"/>
      <c r="R3" s="48"/>
      <c r="S3" s="48"/>
      <c r="T3" s="48"/>
      <c r="U3" s="48"/>
    </row>
    <row r="4" spans="1:21" ht="13.6" customHeight="1" x14ac:dyDescent="0.15">
      <c r="A4" s="48"/>
      <c r="B4" s="48"/>
      <c r="C4" s="48"/>
      <c r="D4" s="48"/>
      <c r="E4" s="48"/>
      <c r="F4" s="48"/>
      <c r="G4" s="48"/>
      <c r="H4" s="48"/>
      <c r="I4" s="48"/>
      <c r="J4" s="48"/>
      <c r="K4" s="48"/>
      <c r="L4" s="48"/>
      <c r="M4" s="48"/>
      <c r="N4" s="48"/>
      <c r="O4" s="48"/>
      <c r="P4" s="48"/>
      <c r="Q4" s="48"/>
      <c r="R4" s="48"/>
      <c r="S4" s="48"/>
      <c r="T4" s="48"/>
      <c r="U4" s="48"/>
    </row>
    <row r="5" spans="1:21" ht="13.6" customHeight="1" x14ac:dyDescent="0.15">
      <c r="A5" s="48"/>
      <c r="B5" s="48"/>
      <c r="C5" s="48"/>
      <c r="D5" s="48"/>
      <c r="E5" s="48"/>
      <c r="F5" s="48"/>
      <c r="G5" s="48"/>
      <c r="H5" s="48"/>
      <c r="I5" s="48"/>
      <c r="J5" s="48"/>
      <c r="K5" s="48"/>
      <c r="L5" s="48"/>
      <c r="M5" s="48"/>
      <c r="N5" s="48"/>
      <c r="O5" s="48"/>
      <c r="P5" s="48"/>
      <c r="Q5" s="48"/>
      <c r="R5" s="48"/>
      <c r="S5" s="48"/>
      <c r="T5" s="48"/>
      <c r="U5" s="48"/>
    </row>
    <row r="6" spans="1:21" ht="13.6" customHeight="1" x14ac:dyDescent="0.15">
      <c r="A6" s="48"/>
      <c r="B6" s="48"/>
      <c r="C6" s="48"/>
      <c r="D6" s="48"/>
      <c r="E6" s="48"/>
      <c r="F6" s="48"/>
      <c r="G6" s="48"/>
      <c r="H6" s="48"/>
      <c r="I6" s="48"/>
      <c r="J6" s="48"/>
      <c r="K6" s="48"/>
      <c r="L6" s="48"/>
      <c r="M6" s="48"/>
      <c r="N6" s="48"/>
      <c r="O6" s="48"/>
      <c r="P6" s="48"/>
      <c r="Q6" s="48"/>
      <c r="R6" s="48"/>
      <c r="S6" s="48"/>
      <c r="T6" s="48"/>
      <c r="U6" s="48"/>
    </row>
    <row r="7" spans="1:21" ht="13.6" customHeight="1" x14ac:dyDescent="0.15">
      <c r="A7" s="48"/>
      <c r="B7" s="48"/>
      <c r="C7" s="48"/>
      <c r="D7" s="48"/>
      <c r="E7" s="48"/>
      <c r="F7" s="48"/>
      <c r="G7" s="48"/>
      <c r="H7" s="48"/>
      <c r="I7" s="48"/>
      <c r="J7" s="48"/>
      <c r="K7" s="48"/>
      <c r="L7" s="48"/>
      <c r="M7" s="48"/>
      <c r="N7" s="48"/>
      <c r="O7" s="48"/>
      <c r="P7" s="48"/>
      <c r="Q7" s="48"/>
      <c r="R7" s="48"/>
      <c r="S7" s="48"/>
      <c r="T7" s="48"/>
      <c r="U7" s="48"/>
    </row>
    <row r="8" spans="1:21" ht="13.6" customHeight="1" x14ac:dyDescent="0.15">
      <c r="A8" s="48"/>
      <c r="B8" s="48"/>
      <c r="C8" s="48"/>
      <c r="D8" s="48"/>
      <c r="E8" s="48"/>
      <c r="F8" s="48"/>
      <c r="G8" s="48"/>
      <c r="H8" s="48"/>
      <c r="I8" s="48"/>
      <c r="J8" s="48"/>
      <c r="K8" s="48"/>
      <c r="L8" s="48"/>
      <c r="M8" s="48"/>
      <c r="N8" s="48"/>
      <c r="O8" s="48"/>
      <c r="P8" s="48"/>
      <c r="Q8" s="48"/>
      <c r="R8" s="48"/>
      <c r="S8" s="48"/>
      <c r="T8" s="48"/>
      <c r="U8" s="48"/>
    </row>
    <row r="9" spans="1:21" ht="13.6" customHeight="1" x14ac:dyDescent="0.15">
      <c r="A9" s="48"/>
      <c r="B9" s="48"/>
      <c r="C9" s="48"/>
      <c r="D9" s="48"/>
      <c r="E9" s="48"/>
      <c r="F9" s="48"/>
      <c r="G9" s="48"/>
      <c r="H9" s="48"/>
      <c r="I9" s="48"/>
      <c r="J9" s="48"/>
      <c r="K9" s="48"/>
      <c r="L9" s="48"/>
      <c r="M9" s="48"/>
      <c r="N9" s="48"/>
      <c r="O9" s="48"/>
      <c r="P9" s="48"/>
      <c r="Q9" s="48"/>
      <c r="R9" s="48"/>
      <c r="S9" s="48"/>
      <c r="T9" s="48"/>
      <c r="U9" s="48"/>
    </row>
    <row r="10" spans="1:21" ht="13.6"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6"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6"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6"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6"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6"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6"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6"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6"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6"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6"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6"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6"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6"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6"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6"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6"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6"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6"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6"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6"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6"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6"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6"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6"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6"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6"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6"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6"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6"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6"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6"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6"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1154</v>
      </c>
      <c r="L45" s="60">
        <v>1072</v>
      </c>
      <c r="M45" s="60">
        <v>1052</v>
      </c>
      <c r="N45" s="60">
        <v>1076</v>
      </c>
      <c r="O45" s="61">
        <v>1115</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x14ac:dyDescent="0.15">
      <c r="A48" s="48"/>
      <c r="B48" s="1196"/>
      <c r="C48" s="1197"/>
      <c r="D48" s="62"/>
      <c r="E48" s="1188" t="s">
        <v>15</v>
      </c>
      <c r="F48" s="1188"/>
      <c r="G48" s="1188"/>
      <c r="H48" s="1188"/>
      <c r="I48" s="1188"/>
      <c r="J48" s="1189"/>
      <c r="K48" s="63">
        <v>304</v>
      </c>
      <c r="L48" s="64">
        <v>237</v>
      </c>
      <c r="M48" s="64">
        <v>203</v>
      </c>
      <c r="N48" s="64">
        <v>198</v>
      </c>
      <c r="O48" s="65">
        <v>216</v>
      </c>
      <c r="P48" s="48"/>
      <c r="Q48" s="48"/>
      <c r="R48" s="48"/>
      <c r="S48" s="48"/>
      <c r="T48" s="48"/>
      <c r="U48" s="48"/>
    </row>
    <row r="49" spans="1:21" ht="30.75" customHeight="1" x14ac:dyDescent="0.15">
      <c r="A49" s="48"/>
      <c r="B49" s="1196"/>
      <c r="C49" s="1197"/>
      <c r="D49" s="62"/>
      <c r="E49" s="1188" t="s">
        <v>16</v>
      </c>
      <c r="F49" s="1188"/>
      <c r="G49" s="1188"/>
      <c r="H49" s="1188"/>
      <c r="I49" s="1188"/>
      <c r="J49" s="1189"/>
      <c r="K49" s="63">
        <v>85</v>
      </c>
      <c r="L49" s="64">
        <v>85</v>
      </c>
      <c r="M49" s="64">
        <v>85</v>
      </c>
      <c r="N49" s="64">
        <v>85</v>
      </c>
      <c r="O49" s="65">
        <v>62</v>
      </c>
      <c r="P49" s="48"/>
      <c r="Q49" s="48"/>
      <c r="R49" s="48"/>
      <c r="S49" s="48"/>
      <c r="T49" s="48"/>
      <c r="U49" s="48"/>
    </row>
    <row r="50" spans="1:21" ht="30.75" customHeight="1" x14ac:dyDescent="0.15">
      <c r="A50" s="48"/>
      <c r="B50" s="1196"/>
      <c r="C50" s="1197"/>
      <c r="D50" s="62"/>
      <c r="E50" s="1188" t="s">
        <v>17</v>
      </c>
      <c r="F50" s="1188"/>
      <c r="G50" s="1188"/>
      <c r="H50" s="1188"/>
      <c r="I50" s="1188"/>
      <c r="J50" s="1189"/>
      <c r="K50" s="63">
        <v>13</v>
      </c>
      <c r="L50" s="64">
        <v>11</v>
      </c>
      <c r="M50" s="64">
        <v>4</v>
      </c>
      <c r="N50" s="64">
        <v>6</v>
      </c>
      <c r="O50" s="65">
        <v>3</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482</v>
      </c>
      <c r="L51" s="64" t="s">
        <v>482</v>
      </c>
      <c r="M51" s="64" t="s">
        <v>482</v>
      </c>
      <c r="N51" s="64" t="s">
        <v>482</v>
      </c>
      <c r="O51" s="65" t="s">
        <v>482</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983</v>
      </c>
      <c r="L52" s="64">
        <v>927</v>
      </c>
      <c r="M52" s="64">
        <v>980</v>
      </c>
      <c r="N52" s="64">
        <v>967</v>
      </c>
      <c r="O52" s="65">
        <v>984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573</v>
      </c>
      <c r="L53" s="69">
        <v>478</v>
      </c>
      <c r="M53" s="69">
        <v>364</v>
      </c>
      <c r="N53" s="69">
        <v>398</v>
      </c>
      <c r="O53" s="70">
        <v>412</v>
      </c>
      <c r="P53" s="48"/>
      <c r="Q53" s="48"/>
      <c r="R53" s="48"/>
      <c r="S53" s="48"/>
      <c r="T53" s="48"/>
      <c r="U53" s="48"/>
    </row>
    <row r="54" spans="1:21" ht="23.95"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3.95"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3.95"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6"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4.95" customHeight="1" x14ac:dyDescent="0.15"/>
    <row r="2" ht="14.95" customHeight="1" x14ac:dyDescent="0.15"/>
    <row r="3" ht="14.95" customHeight="1" x14ac:dyDescent="0.15"/>
    <row r="4" ht="14.95" customHeight="1" x14ac:dyDescent="0.15"/>
    <row r="5" ht="14.95" customHeight="1" x14ac:dyDescent="0.15"/>
    <row r="6" ht="14.95" customHeight="1" x14ac:dyDescent="0.15"/>
    <row r="7" ht="14.95" customHeight="1" x14ac:dyDescent="0.15"/>
    <row r="8" ht="14.95" customHeight="1" x14ac:dyDescent="0.15"/>
    <row r="9" ht="14.95" customHeight="1" x14ac:dyDescent="0.15"/>
    <row r="10" ht="14.95" customHeight="1" x14ac:dyDescent="0.15"/>
    <row r="11" ht="14.95" customHeight="1" x14ac:dyDescent="0.15"/>
    <row r="12" ht="14.95" customHeight="1" x14ac:dyDescent="0.15"/>
    <row r="13" ht="14.95" customHeight="1" x14ac:dyDescent="0.15"/>
    <row r="14" ht="14.95" customHeight="1" x14ac:dyDescent="0.15"/>
    <row r="15" ht="14.95" customHeight="1" x14ac:dyDescent="0.15"/>
    <row r="16" ht="14.95" customHeight="1" x14ac:dyDescent="0.15"/>
    <row r="17" ht="14.95" customHeight="1" x14ac:dyDescent="0.15"/>
    <row r="18" ht="14.95" customHeight="1" x14ac:dyDescent="0.15"/>
    <row r="19" ht="14.95" customHeight="1" x14ac:dyDescent="0.15"/>
    <row r="20" ht="14.95" customHeight="1" x14ac:dyDescent="0.15"/>
    <row r="21" ht="14.95" customHeight="1" x14ac:dyDescent="0.15"/>
    <row r="22" ht="14.95" customHeight="1" x14ac:dyDescent="0.15"/>
    <row r="23" ht="14.95" customHeight="1" x14ac:dyDescent="0.15"/>
    <row r="24" ht="14.95" customHeight="1" x14ac:dyDescent="0.15"/>
    <row r="25" ht="14.95" customHeight="1" x14ac:dyDescent="0.15"/>
    <row r="26" ht="14.95" customHeight="1" x14ac:dyDescent="0.15"/>
    <row r="27" ht="14.95" customHeight="1" x14ac:dyDescent="0.15"/>
    <row r="28" ht="14.95" customHeight="1" x14ac:dyDescent="0.15"/>
    <row r="29" ht="14.95" customHeight="1" x14ac:dyDescent="0.15"/>
    <row r="30" ht="14.95" customHeight="1" x14ac:dyDescent="0.15"/>
    <row r="31" ht="14.95" customHeight="1" x14ac:dyDescent="0.15"/>
    <row r="32" ht="14.95" customHeight="1" x14ac:dyDescent="0.15"/>
    <row r="33" spans="2:13" ht="14.95" customHeight="1" x14ac:dyDescent="0.15"/>
    <row r="34" spans="2:13" ht="14.95" customHeight="1" x14ac:dyDescent="0.15"/>
    <row r="35" spans="2:13" ht="14.95" customHeight="1" x14ac:dyDescent="0.15"/>
    <row r="36" spans="2:13" ht="14.95" customHeight="1" x14ac:dyDescent="0.15"/>
    <row r="37" spans="2:13" ht="14.95" customHeight="1" x14ac:dyDescent="0.15"/>
    <row r="38" spans="2:13" ht="14.95" customHeight="1" x14ac:dyDescent="0.15"/>
    <row r="39" spans="2:13" ht="27.7" customHeight="1" thickBot="1" x14ac:dyDescent="0.2">
      <c r="M39" s="73" t="s">
        <v>9</v>
      </c>
    </row>
    <row r="40" spans="2:13" ht="27.7" customHeight="1" thickBot="1" x14ac:dyDescent="0.25">
      <c r="B40" s="74" t="s">
        <v>10</v>
      </c>
      <c r="C40" s="75"/>
      <c r="D40" s="75"/>
      <c r="E40" s="76"/>
      <c r="F40" s="76"/>
      <c r="G40" s="76"/>
      <c r="H40" s="77" t="s">
        <v>2</v>
      </c>
      <c r="I40" s="78" t="s">
        <v>522</v>
      </c>
      <c r="J40" s="79" t="s">
        <v>523</v>
      </c>
      <c r="K40" s="79" t="s">
        <v>524</v>
      </c>
      <c r="L40" s="79" t="s">
        <v>525</v>
      </c>
      <c r="M40" s="80" t="s">
        <v>526</v>
      </c>
    </row>
    <row r="41" spans="2:13" ht="27.7" customHeight="1" x14ac:dyDescent="0.15">
      <c r="B41" s="1202" t="s">
        <v>24</v>
      </c>
      <c r="C41" s="1203"/>
      <c r="D41" s="81"/>
      <c r="E41" s="1208" t="s">
        <v>25</v>
      </c>
      <c r="F41" s="1208"/>
      <c r="G41" s="1208"/>
      <c r="H41" s="1209"/>
      <c r="I41" s="82">
        <v>10124</v>
      </c>
      <c r="J41" s="83">
        <v>10383</v>
      </c>
      <c r="K41" s="83">
        <v>11001</v>
      </c>
      <c r="L41" s="83">
        <v>11136</v>
      </c>
      <c r="M41" s="84">
        <v>11093</v>
      </c>
    </row>
    <row r="42" spans="2:13" ht="27.7" customHeight="1" x14ac:dyDescent="0.15">
      <c r="B42" s="1204"/>
      <c r="C42" s="1205"/>
      <c r="D42" s="85"/>
      <c r="E42" s="1210" t="s">
        <v>26</v>
      </c>
      <c r="F42" s="1210"/>
      <c r="G42" s="1210"/>
      <c r="H42" s="1211"/>
      <c r="I42" s="86" t="s">
        <v>482</v>
      </c>
      <c r="J42" s="87" t="s">
        <v>482</v>
      </c>
      <c r="K42" s="87" t="s">
        <v>482</v>
      </c>
      <c r="L42" s="87" t="s">
        <v>482</v>
      </c>
      <c r="M42" s="88" t="s">
        <v>482</v>
      </c>
    </row>
    <row r="43" spans="2:13" ht="27.7" customHeight="1" x14ac:dyDescent="0.15">
      <c r="B43" s="1204"/>
      <c r="C43" s="1205"/>
      <c r="D43" s="85"/>
      <c r="E43" s="1210" t="s">
        <v>27</v>
      </c>
      <c r="F43" s="1210"/>
      <c r="G43" s="1210"/>
      <c r="H43" s="1211"/>
      <c r="I43" s="86">
        <v>2646</v>
      </c>
      <c r="J43" s="87">
        <v>2552</v>
      </c>
      <c r="K43" s="87">
        <v>2479</v>
      </c>
      <c r="L43" s="87">
        <v>2386</v>
      </c>
      <c r="M43" s="88">
        <v>2318</v>
      </c>
    </row>
    <row r="44" spans="2:13" ht="27.7" customHeight="1" x14ac:dyDescent="0.15">
      <c r="B44" s="1204"/>
      <c r="C44" s="1205"/>
      <c r="D44" s="85"/>
      <c r="E44" s="1210" t="s">
        <v>28</v>
      </c>
      <c r="F44" s="1210"/>
      <c r="G44" s="1210"/>
      <c r="H44" s="1211"/>
      <c r="I44" s="86">
        <v>469</v>
      </c>
      <c r="J44" s="87">
        <v>392</v>
      </c>
      <c r="K44" s="87">
        <v>313</v>
      </c>
      <c r="L44" s="87">
        <v>233</v>
      </c>
      <c r="M44" s="88">
        <v>22</v>
      </c>
    </row>
    <row r="45" spans="2:13" ht="27.7" customHeight="1" x14ac:dyDescent="0.15">
      <c r="B45" s="1204"/>
      <c r="C45" s="1205"/>
      <c r="D45" s="85"/>
      <c r="E45" s="1210" t="s">
        <v>29</v>
      </c>
      <c r="F45" s="1210"/>
      <c r="G45" s="1210"/>
      <c r="H45" s="1211"/>
      <c r="I45" s="86">
        <v>1960</v>
      </c>
      <c r="J45" s="87">
        <v>1894</v>
      </c>
      <c r="K45" s="87">
        <v>1725</v>
      </c>
      <c r="L45" s="87">
        <v>1611</v>
      </c>
      <c r="M45" s="88">
        <v>1549</v>
      </c>
    </row>
    <row r="46" spans="2:13" ht="27.7" customHeight="1" x14ac:dyDescent="0.15">
      <c r="B46" s="1204"/>
      <c r="C46" s="1205"/>
      <c r="D46" s="89"/>
      <c r="E46" s="1210" t="s">
        <v>30</v>
      </c>
      <c r="F46" s="1210"/>
      <c r="G46" s="1210"/>
      <c r="H46" s="1211"/>
      <c r="I46" s="86" t="s">
        <v>482</v>
      </c>
      <c r="J46" s="87" t="s">
        <v>482</v>
      </c>
      <c r="K46" s="87" t="s">
        <v>482</v>
      </c>
      <c r="L46" s="87" t="s">
        <v>482</v>
      </c>
      <c r="M46" s="88" t="s">
        <v>482</v>
      </c>
    </row>
    <row r="47" spans="2:13" ht="27.7" customHeight="1" x14ac:dyDescent="0.15">
      <c r="B47" s="1204"/>
      <c r="C47" s="1205"/>
      <c r="D47" s="90"/>
      <c r="E47" s="1212" t="s">
        <v>31</v>
      </c>
      <c r="F47" s="1213"/>
      <c r="G47" s="1213"/>
      <c r="H47" s="1214"/>
      <c r="I47" s="86" t="s">
        <v>482</v>
      </c>
      <c r="J47" s="87" t="s">
        <v>482</v>
      </c>
      <c r="K47" s="87" t="s">
        <v>482</v>
      </c>
      <c r="L47" s="87" t="s">
        <v>482</v>
      </c>
      <c r="M47" s="88" t="s">
        <v>482</v>
      </c>
    </row>
    <row r="48" spans="2:13" ht="27.7" customHeight="1" x14ac:dyDescent="0.15">
      <c r="B48" s="1204"/>
      <c r="C48" s="1205"/>
      <c r="D48" s="85"/>
      <c r="E48" s="1210" t="s">
        <v>32</v>
      </c>
      <c r="F48" s="1210"/>
      <c r="G48" s="1210"/>
      <c r="H48" s="1211"/>
      <c r="I48" s="86" t="s">
        <v>482</v>
      </c>
      <c r="J48" s="87" t="s">
        <v>482</v>
      </c>
      <c r="K48" s="87" t="s">
        <v>482</v>
      </c>
      <c r="L48" s="87" t="s">
        <v>482</v>
      </c>
      <c r="M48" s="88" t="s">
        <v>482</v>
      </c>
    </row>
    <row r="49" spans="2:13" ht="27.7" customHeight="1" x14ac:dyDescent="0.15">
      <c r="B49" s="1206"/>
      <c r="C49" s="1207"/>
      <c r="D49" s="85"/>
      <c r="E49" s="1210" t="s">
        <v>33</v>
      </c>
      <c r="F49" s="1210"/>
      <c r="G49" s="1210"/>
      <c r="H49" s="1211"/>
      <c r="I49" s="86" t="s">
        <v>482</v>
      </c>
      <c r="J49" s="87" t="s">
        <v>482</v>
      </c>
      <c r="K49" s="87" t="s">
        <v>482</v>
      </c>
      <c r="L49" s="87" t="s">
        <v>482</v>
      </c>
      <c r="M49" s="88" t="s">
        <v>482</v>
      </c>
    </row>
    <row r="50" spans="2:13" ht="27.7" customHeight="1" x14ac:dyDescent="0.15">
      <c r="B50" s="1215" t="s">
        <v>34</v>
      </c>
      <c r="C50" s="1216"/>
      <c r="D50" s="91"/>
      <c r="E50" s="1210" t="s">
        <v>35</v>
      </c>
      <c r="F50" s="1210"/>
      <c r="G50" s="1210"/>
      <c r="H50" s="1211"/>
      <c r="I50" s="86">
        <v>6124</v>
      </c>
      <c r="J50" s="87">
        <v>5798</v>
      </c>
      <c r="K50" s="87">
        <v>6059</v>
      </c>
      <c r="L50" s="87">
        <v>6738</v>
      </c>
      <c r="M50" s="88">
        <v>6698</v>
      </c>
    </row>
    <row r="51" spans="2:13" ht="27.7" customHeight="1" x14ac:dyDescent="0.15">
      <c r="B51" s="1204"/>
      <c r="C51" s="1205"/>
      <c r="D51" s="85"/>
      <c r="E51" s="1210" t="s">
        <v>36</v>
      </c>
      <c r="F51" s="1210"/>
      <c r="G51" s="1210"/>
      <c r="H51" s="1211"/>
      <c r="I51" s="86">
        <v>925</v>
      </c>
      <c r="J51" s="87">
        <v>754</v>
      </c>
      <c r="K51" s="87">
        <v>749</v>
      </c>
      <c r="L51" s="87">
        <v>639</v>
      </c>
      <c r="M51" s="88">
        <v>564</v>
      </c>
    </row>
    <row r="52" spans="2:13" ht="27.7" customHeight="1" x14ac:dyDescent="0.15">
      <c r="B52" s="1206"/>
      <c r="C52" s="1207"/>
      <c r="D52" s="85"/>
      <c r="E52" s="1210" t="s">
        <v>37</v>
      </c>
      <c r="F52" s="1210"/>
      <c r="G52" s="1210"/>
      <c r="H52" s="1211"/>
      <c r="I52" s="86">
        <v>8440</v>
      </c>
      <c r="J52" s="87">
        <v>8660</v>
      </c>
      <c r="K52" s="87">
        <v>9078</v>
      </c>
      <c r="L52" s="87">
        <v>9113</v>
      </c>
      <c r="M52" s="88">
        <v>9002</v>
      </c>
    </row>
    <row r="53" spans="2:13" ht="27.7" customHeight="1" thickBot="1" x14ac:dyDescent="0.2">
      <c r="B53" s="1217" t="s">
        <v>38</v>
      </c>
      <c r="C53" s="1218"/>
      <c r="D53" s="92"/>
      <c r="E53" s="1219" t="s">
        <v>39</v>
      </c>
      <c r="F53" s="1219"/>
      <c r="G53" s="1219"/>
      <c r="H53" s="1220"/>
      <c r="I53" s="93">
        <v>-291</v>
      </c>
      <c r="J53" s="94">
        <v>10</v>
      </c>
      <c r="K53" s="94">
        <v>-368</v>
      </c>
      <c r="L53" s="94">
        <v>-1125</v>
      </c>
      <c r="M53" s="95">
        <v>-1282</v>
      </c>
    </row>
    <row r="54" spans="2:13" ht="27.7" customHeight="1" x14ac:dyDescent="0.2">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t="12.9" hidden="1" x14ac:dyDescent="0.15"/>
    <row r="60" spans="2:13" ht="12.9" hidden="1" x14ac:dyDescent="0.15"/>
    <row r="61" spans="2:13" ht="12.9" hidden="1" x14ac:dyDescent="0.15"/>
    <row r="62" spans="2:13" ht="12.9" hidden="1" x14ac:dyDescent="0.15"/>
    <row r="63" spans="2:13" ht="12.9" hidden="1" x14ac:dyDescent="0.15"/>
    <row r="64" spans="2:13" ht="12.9" hidden="1" x14ac:dyDescent="0.15"/>
    <row r="65" ht="12.9" hidden="1" x14ac:dyDescent="0.15"/>
    <row r="66" ht="13.6" hidden="1" customHeight="1" x14ac:dyDescent="0.15"/>
    <row r="67" ht="13.6" hidden="1" customHeight="1" x14ac:dyDescent="0.15"/>
    <row r="68" ht="13.6" hidden="1" customHeight="1" x14ac:dyDescent="0.15"/>
    <row r="69" ht="13.6" hidden="1" customHeight="1" x14ac:dyDescent="0.15"/>
    <row r="70" ht="13.6" hidden="1" customHeight="1" x14ac:dyDescent="0.15"/>
    <row r="71" ht="13.6" hidden="1" customHeight="1" x14ac:dyDescent="0.15"/>
    <row r="72" ht="13.6" hidden="1" customHeight="1" x14ac:dyDescent="0.15"/>
    <row r="73" ht="13.6" hidden="1" customHeight="1" x14ac:dyDescent="0.15"/>
    <row r="74" ht="13.6" hidden="1" customHeight="1" x14ac:dyDescent="0.15"/>
    <row r="75" ht="13.6" hidden="1" customHeight="1" x14ac:dyDescent="0.15"/>
    <row r="76" ht="13.6" hidden="1" customHeight="1" x14ac:dyDescent="0.15"/>
    <row r="77" ht="13.6" hidden="1" customHeight="1" x14ac:dyDescent="0.15"/>
    <row r="78" ht="13.6" hidden="1" customHeight="1" x14ac:dyDescent="0.15"/>
    <row r="79" ht="13.6" hidden="1" customHeight="1" x14ac:dyDescent="0.15"/>
    <row r="80" ht="13.6" hidden="1" customHeight="1" x14ac:dyDescent="0.15"/>
    <row r="81" ht="13.6" hidden="1" customHeight="1" x14ac:dyDescent="0.15"/>
    <row r="82" ht="13.6" hidden="1" customHeight="1" x14ac:dyDescent="0.15"/>
    <row r="83" ht="13.6" hidden="1" customHeight="1" x14ac:dyDescent="0.15"/>
    <row r="84" ht="13.6" hidden="1" customHeight="1" x14ac:dyDescent="0.15"/>
    <row r="85" ht="13.6" hidden="1" customHeight="1" x14ac:dyDescent="0.15"/>
    <row r="86" ht="13.6"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6"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8" customHeight="1" x14ac:dyDescent="0.15">
      <c r="A1" s="344"/>
      <c r="B1" s="345"/>
      <c r="P1" s="246"/>
      <c r="Q1" s="246"/>
    </row>
    <row r="2" spans="1:51" ht="25.85" x14ac:dyDescent="0.3">
      <c r="A2" s="344"/>
      <c r="C2" s="346"/>
      <c r="P2" s="246"/>
      <c r="Q2" s="246"/>
    </row>
    <row r="3" spans="1:51" ht="25.85" x14ac:dyDescent="0.3">
      <c r="A3" s="344"/>
      <c r="C3" s="346"/>
      <c r="P3" s="246"/>
      <c r="Q3" s="246"/>
    </row>
    <row r="4" spans="1:51" s="347" customFormat="1" ht="12.9"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2.9"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2.9"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2.9"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2.9"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2.9"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2.9"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549</v>
      </c>
    </row>
    <row r="11" spans="1:51" s="347" customFormat="1" ht="12.9"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2.9"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549</v>
      </c>
    </row>
    <row r="13" spans="1:51" s="347" customFormat="1" ht="12.9"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3"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2.9"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2.9"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2.9"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2.9"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2.9" x14ac:dyDescent="0.15">
      <c r="P19" s="246"/>
      <c r="Q19" s="246"/>
    </row>
    <row r="20" spans="1:259" ht="12.9" x14ac:dyDescent="0.15">
      <c r="P20" s="246"/>
      <c r="Q20" s="246"/>
    </row>
    <row r="21" spans="1:259" ht="17" x14ac:dyDescent="0.15">
      <c r="B21" s="348"/>
      <c r="C21" s="248"/>
      <c r="D21" s="248"/>
      <c r="E21" s="248"/>
      <c r="F21" s="248"/>
      <c r="G21" s="248"/>
      <c r="H21" s="248"/>
      <c r="I21" s="248"/>
      <c r="J21" s="248"/>
      <c r="K21" s="248"/>
      <c r="L21" s="248"/>
      <c r="M21" s="248"/>
      <c r="N21" s="349"/>
      <c r="O21" s="248"/>
      <c r="P21" s="249"/>
      <c r="Q21" s="246"/>
      <c r="IY21" s="350"/>
    </row>
    <row r="22" spans="1:259" ht="17" x14ac:dyDescent="0.15">
      <c r="B22" s="250"/>
      <c r="IY22" s="351"/>
    </row>
    <row r="23" spans="1:259" ht="12.9" x14ac:dyDescent="0.15">
      <c r="B23" s="250"/>
    </row>
    <row r="24" spans="1:259" ht="12.9" x14ac:dyDescent="0.15">
      <c r="B24" s="250"/>
    </row>
    <row r="25" spans="1:259" ht="12.9" x14ac:dyDescent="0.15">
      <c r="B25" s="250"/>
    </row>
    <row r="26" spans="1:259" ht="12.9" x14ac:dyDescent="0.15">
      <c r="B26" s="250"/>
    </row>
    <row r="27" spans="1:259" ht="12.9" x14ac:dyDescent="0.15">
      <c r="B27" s="250"/>
    </row>
    <row r="28" spans="1:259" ht="12.9" x14ac:dyDescent="0.15">
      <c r="B28" s="250"/>
    </row>
    <row r="29" spans="1:259" ht="12.9" x14ac:dyDescent="0.15">
      <c r="B29" s="250"/>
    </row>
    <row r="30" spans="1:259" ht="12.9" x14ac:dyDescent="0.15">
      <c r="B30" s="250"/>
    </row>
    <row r="31" spans="1:259" ht="12.9" x14ac:dyDescent="0.15">
      <c r="B31" s="250"/>
    </row>
    <row r="32" spans="1:259" ht="12.9" x14ac:dyDescent="0.15">
      <c r="B32" s="250"/>
    </row>
    <row r="33" spans="2:17" ht="12.9" x14ac:dyDescent="0.15">
      <c r="B33" s="250"/>
    </row>
    <row r="34" spans="2:17" ht="12.9" x14ac:dyDescent="0.15">
      <c r="B34" s="250"/>
    </row>
    <row r="35" spans="2:17" ht="12.9" x14ac:dyDescent="0.15">
      <c r="B35" s="250"/>
    </row>
    <row r="36" spans="2:17" ht="12.9" x14ac:dyDescent="0.15">
      <c r="B36" s="250"/>
    </row>
    <row r="37" spans="2:17" ht="12.9" x14ac:dyDescent="0.15">
      <c r="B37" s="250"/>
    </row>
    <row r="38" spans="2:17" ht="12.9" x14ac:dyDescent="0.15">
      <c r="B38" s="250"/>
    </row>
    <row r="39" spans="2:17" ht="12.9" x14ac:dyDescent="0.15">
      <c r="B39" s="342"/>
      <c r="C39" s="308"/>
      <c r="D39" s="308"/>
      <c r="E39" s="308"/>
      <c r="F39" s="308"/>
      <c r="G39" s="308"/>
      <c r="H39" s="308"/>
      <c r="I39" s="308"/>
      <c r="J39" s="308"/>
      <c r="K39" s="308"/>
      <c r="L39" s="308"/>
      <c r="M39" s="308"/>
      <c r="N39" s="308"/>
      <c r="O39" s="308"/>
      <c r="P39" s="343"/>
    </row>
    <row r="40" spans="2:17" ht="12.9" x14ac:dyDescent="0.15">
      <c r="B40" s="352"/>
      <c r="C40" s="246"/>
      <c r="D40" s="246"/>
      <c r="E40" s="246"/>
      <c r="F40" s="246"/>
      <c r="G40" s="246"/>
      <c r="H40" s="246"/>
      <c r="I40" s="246"/>
      <c r="J40" s="246"/>
      <c r="K40" s="246"/>
      <c r="L40" s="246"/>
      <c r="M40" s="246"/>
      <c r="N40" s="246"/>
      <c r="O40" s="246"/>
      <c r="P40" s="352"/>
      <c r="Q40" s="246"/>
    </row>
    <row r="41" spans="2:17" ht="17" x14ac:dyDescent="0.15">
      <c r="B41" s="247" t="s">
        <v>550</v>
      </c>
      <c r="C41" s="248"/>
      <c r="D41" s="248"/>
      <c r="E41" s="248"/>
      <c r="F41" s="248"/>
      <c r="G41" s="248"/>
      <c r="H41" s="248"/>
      <c r="I41" s="248"/>
      <c r="J41" s="248"/>
      <c r="K41" s="248"/>
      <c r="L41" s="248"/>
      <c r="M41" s="248"/>
      <c r="N41" s="248"/>
      <c r="O41" s="248"/>
      <c r="P41" s="249"/>
    </row>
    <row r="42" spans="2:17" ht="12.9" x14ac:dyDescent="0.15">
      <c r="B42" s="250"/>
      <c r="C42" s="246"/>
      <c r="D42" s="246"/>
      <c r="E42" s="246"/>
      <c r="F42" s="246"/>
      <c r="G42" s="353" t="s">
        <v>551</v>
      </c>
      <c r="I42" s="354"/>
      <c r="J42" s="354"/>
      <c r="K42" s="354"/>
      <c r="L42" s="246"/>
      <c r="M42" s="246"/>
      <c r="N42" s="246"/>
      <c r="O42" s="246"/>
    </row>
    <row r="43" spans="2:17" ht="12.9" x14ac:dyDescent="0.15">
      <c r="B43" s="250"/>
      <c r="C43" s="246"/>
      <c r="D43" s="246"/>
      <c r="E43" s="246"/>
      <c r="F43" s="246"/>
      <c r="G43" s="1235"/>
      <c r="H43" s="1236"/>
      <c r="I43" s="1236"/>
      <c r="J43" s="1236"/>
      <c r="K43" s="1236"/>
      <c r="L43" s="1236"/>
      <c r="M43" s="1236"/>
      <c r="N43" s="1236"/>
      <c r="O43" s="1237"/>
    </row>
    <row r="44" spans="2:17" ht="12.9" x14ac:dyDescent="0.15">
      <c r="B44" s="250"/>
      <c r="C44" s="246"/>
      <c r="D44" s="246"/>
      <c r="E44" s="246"/>
      <c r="F44" s="246"/>
      <c r="G44" s="1238"/>
      <c r="H44" s="1239"/>
      <c r="I44" s="1239"/>
      <c r="J44" s="1239"/>
      <c r="K44" s="1239"/>
      <c r="L44" s="1239"/>
      <c r="M44" s="1239"/>
      <c r="N44" s="1239"/>
      <c r="O44" s="1240"/>
    </row>
    <row r="45" spans="2:17" ht="12.9" x14ac:dyDescent="0.15">
      <c r="B45" s="250"/>
      <c r="C45" s="246"/>
      <c r="D45" s="246"/>
      <c r="E45" s="246"/>
      <c r="F45" s="246"/>
      <c r="G45" s="1238"/>
      <c r="H45" s="1239"/>
      <c r="I45" s="1239"/>
      <c r="J45" s="1239"/>
      <c r="K45" s="1239"/>
      <c r="L45" s="1239"/>
      <c r="M45" s="1239"/>
      <c r="N45" s="1239"/>
      <c r="O45" s="1240"/>
    </row>
    <row r="46" spans="2:17" ht="12.9" x14ac:dyDescent="0.15">
      <c r="B46" s="250"/>
      <c r="C46" s="246"/>
      <c r="D46" s="246"/>
      <c r="E46" s="246"/>
      <c r="F46" s="246"/>
      <c r="G46" s="1238"/>
      <c r="H46" s="1239"/>
      <c r="I46" s="1239"/>
      <c r="J46" s="1239"/>
      <c r="K46" s="1239"/>
      <c r="L46" s="1239"/>
      <c r="M46" s="1239"/>
      <c r="N46" s="1239"/>
      <c r="O46" s="1240"/>
    </row>
    <row r="47" spans="2:17" ht="12.9" x14ac:dyDescent="0.15">
      <c r="B47" s="250"/>
      <c r="C47" s="246"/>
      <c r="D47" s="246"/>
      <c r="E47" s="246"/>
      <c r="F47" s="246"/>
      <c r="G47" s="1241"/>
      <c r="H47" s="1242"/>
      <c r="I47" s="1242"/>
      <c r="J47" s="1242"/>
      <c r="K47" s="1242"/>
      <c r="L47" s="1242"/>
      <c r="M47" s="1242"/>
      <c r="N47" s="1242"/>
      <c r="O47" s="1243"/>
    </row>
    <row r="48" spans="2:17" ht="12.9" x14ac:dyDescent="0.15">
      <c r="B48" s="250"/>
      <c r="C48" s="246"/>
      <c r="D48" s="246"/>
      <c r="E48" s="246"/>
      <c r="F48" s="246"/>
      <c r="G48" s="246"/>
      <c r="H48" s="355"/>
      <c r="I48" s="355"/>
      <c r="J48" s="355"/>
    </row>
    <row r="49" spans="1:17" ht="12.9" x14ac:dyDescent="0.15">
      <c r="B49" s="250"/>
      <c r="C49" s="246"/>
      <c r="D49" s="246"/>
      <c r="E49" s="246"/>
      <c r="F49" s="246"/>
      <c r="G49" s="245" t="s">
        <v>552</v>
      </c>
    </row>
    <row r="50" spans="1:17" ht="12.9" x14ac:dyDescent="0.15">
      <c r="B50" s="250"/>
      <c r="C50" s="246"/>
      <c r="D50" s="246"/>
      <c r="E50" s="246"/>
      <c r="F50" s="246"/>
      <c r="G50" s="1244"/>
      <c r="H50" s="1245"/>
      <c r="I50" s="1245"/>
      <c r="J50" s="1246"/>
      <c r="K50" s="356" t="s">
        <v>522</v>
      </c>
      <c r="L50" s="356" t="s">
        <v>523</v>
      </c>
      <c r="M50" s="356" t="s">
        <v>524</v>
      </c>
      <c r="N50" s="356" t="s">
        <v>525</v>
      </c>
      <c r="O50" s="356" t="s">
        <v>526</v>
      </c>
    </row>
    <row r="51" spans="1:17" ht="12.9" x14ac:dyDescent="0.15">
      <c r="B51" s="250"/>
      <c r="C51" s="246"/>
      <c r="D51" s="246"/>
      <c r="E51" s="246"/>
      <c r="F51" s="246"/>
      <c r="G51" s="1247" t="s">
        <v>553</v>
      </c>
      <c r="H51" s="1248"/>
      <c r="I51" s="1253" t="s">
        <v>554</v>
      </c>
      <c r="J51" s="1253"/>
      <c r="K51" s="1255"/>
      <c r="L51" s="1255"/>
      <c r="M51" s="1255"/>
      <c r="N51" s="1255"/>
      <c r="O51" s="1255"/>
    </row>
    <row r="52" spans="1:17" ht="12.9" x14ac:dyDescent="0.15">
      <c r="B52" s="250"/>
      <c r="C52" s="246"/>
      <c r="D52" s="246"/>
      <c r="E52" s="246"/>
      <c r="F52" s="246"/>
      <c r="G52" s="1249"/>
      <c r="H52" s="1250"/>
      <c r="I52" s="1254"/>
      <c r="J52" s="1254"/>
      <c r="K52" s="1221"/>
      <c r="L52" s="1221"/>
      <c r="M52" s="1221"/>
      <c r="N52" s="1221"/>
      <c r="O52" s="1221"/>
    </row>
    <row r="53" spans="1:17" ht="12.9" x14ac:dyDescent="0.15">
      <c r="A53" s="357"/>
      <c r="B53" s="250"/>
      <c r="C53" s="246"/>
      <c r="D53" s="246"/>
      <c r="E53" s="246"/>
      <c r="F53" s="246"/>
      <c r="G53" s="1249"/>
      <c r="H53" s="1250"/>
      <c r="I53" s="1233" t="s">
        <v>559</v>
      </c>
      <c r="J53" s="1233"/>
      <c r="K53" s="1256"/>
      <c r="L53" s="1256"/>
      <c r="M53" s="1256"/>
      <c r="N53" s="1256"/>
      <c r="O53" s="1256"/>
    </row>
    <row r="54" spans="1:17" ht="12.9" x14ac:dyDescent="0.15">
      <c r="A54" s="357"/>
      <c r="B54" s="250"/>
      <c r="C54" s="246"/>
      <c r="D54" s="246"/>
      <c r="E54" s="246"/>
      <c r="F54" s="246"/>
      <c r="G54" s="1251"/>
      <c r="H54" s="1252"/>
      <c r="I54" s="1233"/>
      <c r="J54" s="1233"/>
      <c r="K54" s="1226"/>
      <c r="L54" s="1226"/>
      <c r="M54" s="1226"/>
      <c r="N54" s="1226"/>
      <c r="O54" s="1226"/>
    </row>
    <row r="55" spans="1:17" ht="12.9" x14ac:dyDescent="0.15">
      <c r="A55" s="357"/>
      <c r="B55" s="250"/>
      <c r="C55" s="246"/>
      <c r="D55" s="246"/>
      <c r="E55" s="246"/>
      <c r="F55" s="246"/>
      <c r="G55" s="1227" t="s">
        <v>555</v>
      </c>
      <c r="H55" s="1228"/>
      <c r="I55" s="1233" t="s">
        <v>554</v>
      </c>
      <c r="J55" s="1233"/>
      <c r="K55" s="1255"/>
      <c r="L55" s="1255"/>
      <c r="M55" s="1255"/>
      <c r="N55" s="1255"/>
      <c r="O55" s="1255"/>
    </row>
    <row r="56" spans="1:17" ht="12.9" x14ac:dyDescent="0.15">
      <c r="A56" s="357"/>
      <c r="B56" s="250"/>
      <c r="C56" s="246"/>
      <c r="D56" s="246"/>
      <c r="E56" s="246"/>
      <c r="F56" s="246"/>
      <c r="G56" s="1229"/>
      <c r="H56" s="1230"/>
      <c r="I56" s="1233"/>
      <c r="J56" s="1233"/>
      <c r="K56" s="1221"/>
      <c r="L56" s="1221"/>
      <c r="M56" s="1221"/>
      <c r="N56" s="1221"/>
      <c r="O56" s="1221"/>
    </row>
    <row r="57" spans="1:17" s="357" customFormat="1" ht="12.9" x14ac:dyDescent="0.15">
      <c r="B57" s="358"/>
      <c r="C57" s="354"/>
      <c r="D57" s="354"/>
      <c r="E57" s="354"/>
      <c r="F57" s="354"/>
      <c r="G57" s="1229"/>
      <c r="H57" s="1230"/>
      <c r="I57" s="1223" t="s">
        <v>559</v>
      </c>
      <c r="J57" s="1223"/>
      <c r="K57" s="1256"/>
      <c r="L57" s="1256"/>
      <c r="M57" s="1256"/>
      <c r="N57" s="1256"/>
      <c r="O57" s="1256"/>
      <c r="P57" s="359"/>
      <c r="Q57" s="358"/>
    </row>
    <row r="58" spans="1:17" s="357" customFormat="1" ht="12.9" x14ac:dyDescent="0.15">
      <c r="A58" s="245"/>
      <c r="B58" s="358"/>
      <c r="C58" s="354"/>
      <c r="D58" s="354"/>
      <c r="E58" s="354"/>
      <c r="F58" s="354"/>
      <c r="G58" s="1231"/>
      <c r="H58" s="1232"/>
      <c r="I58" s="1223"/>
      <c r="J58" s="1223"/>
      <c r="K58" s="1226"/>
      <c r="L58" s="1226"/>
      <c r="M58" s="1226"/>
      <c r="N58" s="1226"/>
      <c r="O58" s="1226"/>
      <c r="P58" s="359"/>
      <c r="Q58" s="358"/>
    </row>
    <row r="59" spans="1:17" s="357" customFormat="1" ht="12.9" x14ac:dyDescent="0.15">
      <c r="A59" s="245"/>
      <c r="B59" s="358"/>
      <c r="C59" s="354"/>
      <c r="D59" s="354"/>
      <c r="E59" s="354"/>
      <c r="F59" s="354"/>
      <c r="G59" s="354"/>
      <c r="H59" s="354"/>
      <c r="I59" s="354"/>
      <c r="J59" s="354"/>
      <c r="K59" s="360"/>
      <c r="L59" s="360"/>
      <c r="M59" s="360"/>
      <c r="N59" s="360"/>
      <c r="O59" s="360"/>
      <c r="P59" s="359"/>
      <c r="Q59" s="358"/>
    </row>
    <row r="60" spans="1:17" s="357" customFormat="1" ht="12.9" x14ac:dyDescent="0.15">
      <c r="A60" s="245"/>
      <c r="B60" s="358"/>
      <c r="C60" s="354"/>
      <c r="D60" s="354"/>
      <c r="E60" s="354"/>
      <c r="F60" s="354"/>
      <c r="G60" s="354"/>
      <c r="H60" s="354"/>
      <c r="I60" s="354"/>
      <c r="J60" s="354"/>
      <c r="K60" s="360"/>
      <c r="L60" s="360"/>
      <c r="M60" s="360"/>
      <c r="N60" s="360"/>
      <c r="O60" s="360"/>
      <c r="P60" s="359"/>
      <c r="Q60" s="358"/>
    </row>
    <row r="61" spans="1:17" s="357" customFormat="1" ht="12.9" x14ac:dyDescent="0.15">
      <c r="A61" s="245"/>
      <c r="B61" s="361"/>
      <c r="C61" s="362"/>
      <c r="D61" s="362"/>
      <c r="E61" s="362"/>
      <c r="F61" s="362"/>
      <c r="G61" s="362"/>
      <c r="H61" s="362"/>
      <c r="I61" s="362"/>
      <c r="J61" s="362"/>
      <c r="K61" s="362"/>
      <c r="L61" s="362"/>
      <c r="M61" s="363"/>
      <c r="N61" s="363"/>
      <c r="O61" s="363"/>
      <c r="P61" s="364"/>
      <c r="Q61" s="358"/>
    </row>
    <row r="62" spans="1:17" ht="12.9" x14ac:dyDescent="0.15">
      <c r="B62" s="352"/>
      <c r="C62" s="352"/>
      <c r="D62" s="352"/>
      <c r="E62" s="352"/>
      <c r="F62" s="352"/>
      <c r="G62" s="352"/>
      <c r="H62" s="352"/>
      <c r="I62" s="352"/>
      <c r="J62" s="352"/>
      <c r="K62" s="352"/>
      <c r="L62" s="352"/>
      <c r="M62" s="352"/>
      <c r="N62" s="352"/>
      <c r="O62" s="352"/>
      <c r="P62" s="352"/>
      <c r="Q62" s="246"/>
    </row>
    <row r="63" spans="1:17" ht="17" x14ac:dyDescent="0.15">
      <c r="B63" s="309" t="s">
        <v>556</v>
      </c>
      <c r="C63" s="246"/>
      <c r="D63" s="246"/>
      <c r="E63" s="246"/>
      <c r="F63" s="246"/>
      <c r="G63" s="246"/>
      <c r="H63" s="246"/>
      <c r="I63" s="246"/>
      <c r="J63" s="246"/>
      <c r="K63" s="246"/>
      <c r="L63" s="246"/>
      <c r="M63" s="246"/>
      <c r="N63" s="246"/>
      <c r="O63" s="246"/>
    </row>
    <row r="64" spans="1:17" ht="12.9" x14ac:dyDescent="0.15">
      <c r="B64" s="250"/>
      <c r="C64" s="246"/>
      <c r="D64" s="246"/>
      <c r="E64" s="246"/>
      <c r="F64" s="246"/>
      <c r="G64" s="353" t="s">
        <v>551</v>
      </c>
      <c r="I64" s="354"/>
      <c r="J64" s="354"/>
      <c r="K64" s="354"/>
      <c r="L64" s="246"/>
      <c r="M64" s="246"/>
      <c r="N64" s="246"/>
      <c r="O64" s="246"/>
    </row>
    <row r="65" spans="2:30" ht="12.9" x14ac:dyDescent="0.15">
      <c r="B65" s="250"/>
      <c r="C65" s="246"/>
      <c r="D65" s="246"/>
      <c r="E65" s="246"/>
      <c r="F65" s="246"/>
      <c r="G65" s="1235" t="s">
        <v>560</v>
      </c>
      <c r="H65" s="1236"/>
      <c r="I65" s="1236"/>
      <c r="J65" s="1236"/>
      <c r="K65" s="1236"/>
      <c r="L65" s="1236"/>
      <c r="M65" s="1236"/>
      <c r="N65" s="1236"/>
      <c r="O65" s="1237"/>
    </row>
    <row r="66" spans="2:30" ht="12.9" x14ac:dyDescent="0.15">
      <c r="B66" s="250"/>
      <c r="C66" s="246"/>
      <c r="D66" s="246"/>
      <c r="E66" s="246"/>
      <c r="F66" s="246"/>
      <c r="G66" s="1238"/>
      <c r="H66" s="1239"/>
      <c r="I66" s="1239"/>
      <c r="J66" s="1239"/>
      <c r="K66" s="1239"/>
      <c r="L66" s="1239"/>
      <c r="M66" s="1239"/>
      <c r="N66" s="1239"/>
      <c r="O66" s="1240"/>
    </row>
    <row r="67" spans="2:30" ht="12.9" x14ac:dyDescent="0.15">
      <c r="B67" s="250"/>
      <c r="C67" s="246"/>
      <c r="D67" s="246"/>
      <c r="E67" s="246"/>
      <c r="F67" s="246"/>
      <c r="G67" s="1238"/>
      <c r="H67" s="1239"/>
      <c r="I67" s="1239"/>
      <c r="J67" s="1239"/>
      <c r="K67" s="1239"/>
      <c r="L67" s="1239"/>
      <c r="M67" s="1239"/>
      <c r="N67" s="1239"/>
      <c r="O67" s="1240"/>
    </row>
    <row r="68" spans="2:30" ht="12.9" x14ac:dyDescent="0.15">
      <c r="B68" s="250"/>
      <c r="C68" s="246"/>
      <c r="D68" s="246"/>
      <c r="E68" s="246"/>
      <c r="F68" s="246"/>
      <c r="G68" s="1238"/>
      <c r="H68" s="1239"/>
      <c r="I68" s="1239"/>
      <c r="J68" s="1239"/>
      <c r="K68" s="1239"/>
      <c r="L68" s="1239"/>
      <c r="M68" s="1239"/>
      <c r="N68" s="1239"/>
      <c r="O68" s="1240"/>
    </row>
    <row r="69" spans="2:30" ht="12.9" x14ac:dyDescent="0.15">
      <c r="B69" s="250"/>
      <c r="C69" s="246"/>
      <c r="D69" s="246"/>
      <c r="E69" s="246"/>
      <c r="F69" s="246"/>
      <c r="G69" s="1241"/>
      <c r="H69" s="1242"/>
      <c r="I69" s="1242"/>
      <c r="J69" s="1242"/>
      <c r="K69" s="1242"/>
      <c r="L69" s="1242"/>
      <c r="M69" s="1242"/>
      <c r="N69" s="1242"/>
      <c r="O69" s="1243"/>
    </row>
    <row r="70" spans="2:30" ht="12.9" x14ac:dyDescent="0.15">
      <c r="B70" s="250"/>
      <c r="C70" s="246"/>
      <c r="D70" s="246"/>
      <c r="E70" s="246"/>
      <c r="F70" s="246"/>
      <c r="G70" s="246"/>
      <c r="H70" s="365"/>
      <c r="I70" s="365"/>
      <c r="J70" s="366"/>
      <c r="K70" s="366"/>
      <c r="L70" s="367"/>
      <c r="M70" s="366"/>
      <c r="N70" s="367"/>
      <c r="O70" s="368"/>
    </row>
    <row r="71" spans="2:30" ht="12.9" x14ac:dyDescent="0.15">
      <c r="B71" s="250"/>
      <c r="C71" s="246"/>
      <c r="D71" s="246"/>
      <c r="E71" s="246"/>
      <c r="F71" s="246"/>
      <c r="G71" s="369" t="s">
        <v>557</v>
      </c>
      <c r="I71" s="370"/>
      <c r="J71" s="366"/>
      <c r="K71" s="366"/>
      <c r="L71" s="367"/>
      <c r="M71" s="366"/>
      <c r="N71" s="367"/>
      <c r="O71" s="368"/>
    </row>
    <row r="72" spans="2:30" ht="12.9" x14ac:dyDescent="0.15">
      <c r="B72" s="250"/>
      <c r="C72" s="246"/>
      <c r="D72" s="246"/>
      <c r="E72" s="246"/>
      <c r="F72" s="246"/>
      <c r="G72" s="1244"/>
      <c r="H72" s="1245"/>
      <c r="I72" s="1245"/>
      <c r="J72" s="1246"/>
      <c r="K72" s="356" t="s">
        <v>522</v>
      </c>
      <c r="L72" s="356" t="s">
        <v>523</v>
      </c>
      <c r="M72" s="356" t="s">
        <v>524</v>
      </c>
      <c r="N72" s="356" t="s">
        <v>525</v>
      </c>
      <c r="O72" s="356" t="s">
        <v>526</v>
      </c>
    </row>
    <row r="73" spans="2:30" ht="12.9" x14ac:dyDescent="0.15">
      <c r="B73" s="250"/>
      <c r="C73" s="246"/>
      <c r="D73" s="246"/>
      <c r="E73" s="246"/>
      <c r="F73" s="246"/>
      <c r="G73" s="1247" t="s">
        <v>553</v>
      </c>
      <c r="H73" s="1248"/>
      <c r="I73" s="1253" t="s">
        <v>554</v>
      </c>
      <c r="J73" s="1253"/>
      <c r="K73" s="1234"/>
      <c r="L73" s="1234">
        <v>0.2</v>
      </c>
      <c r="M73" s="1221"/>
      <c r="N73" s="1221"/>
      <c r="O73" s="1221"/>
      <c r="S73" s="245">
        <v>9.9</v>
      </c>
    </row>
    <row r="74" spans="2:30" ht="12.9" x14ac:dyDescent="0.15">
      <c r="B74" s="250"/>
      <c r="C74" s="246"/>
      <c r="D74" s="246"/>
      <c r="E74" s="246"/>
      <c r="F74" s="246"/>
      <c r="G74" s="1249"/>
      <c r="H74" s="1250"/>
      <c r="I74" s="1254"/>
      <c r="J74" s="1254"/>
      <c r="K74" s="1234"/>
      <c r="L74" s="1234"/>
      <c r="M74" s="1221"/>
      <c r="N74" s="1221"/>
      <c r="O74" s="1221"/>
    </row>
    <row r="75" spans="2:30" ht="12.9" x14ac:dyDescent="0.15">
      <c r="B75" s="250"/>
      <c r="C75" s="246"/>
      <c r="D75" s="246"/>
      <c r="E75" s="246"/>
      <c r="F75" s="246"/>
      <c r="G75" s="1249"/>
      <c r="H75" s="1250"/>
      <c r="I75" s="1233" t="s">
        <v>558</v>
      </c>
      <c r="J75" s="1233"/>
      <c r="K75" s="1225">
        <v>13.7</v>
      </c>
      <c r="L75" s="1225">
        <v>11.6</v>
      </c>
      <c r="M75" s="1225">
        <v>9.6999999999999993</v>
      </c>
      <c r="N75" s="1225">
        <v>8.6999999999999993</v>
      </c>
      <c r="O75" s="1225">
        <v>8.6</v>
      </c>
      <c r="U75" s="245">
        <v>81.2</v>
      </c>
      <c r="W75" s="245">
        <v>87.2</v>
      </c>
      <c r="Y75" s="245">
        <v>99.8</v>
      </c>
      <c r="AA75" s="245">
        <v>109.5</v>
      </c>
      <c r="AC75" s="245">
        <v>115.2</v>
      </c>
    </row>
    <row r="76" spans="2:30" ht="12.9" x14ac:dyDescent="0.15">
      <c r="B76" s="250"/>
      <c r="C76" s="246"/>
      <c r="D76" s="246"/>
      <c r="E76" s="246"/>
      <c r="F76" s="246"/>
      <c r="G76" s="1251"/>
      <c r="H76" s="1252"/>
      <c r="I76" s="1233"/>
      <c r="J76" s="1233"/>
      <c r="K76" s="1226"/>
      <c r="L76" s="1226"/>
      <c r="M76" s="1226"/>
      <c r="N76" s="1226"/>
      <c r="O76" s="1226"/>
    </row>
    <row r="77" spans="2:30" ht="12.9" x14ac:dyDescent="0.15">
      <c r="B77" s="250"/>
      <c r="C77" s="246"/>
      <c r="D77" s="246"/>
      <c r="E77" s="246"/>
      <c r="F77" s="246"/>
      <c r="G77" s="1227" t="s">
        <v>555</v>
      </c>
      <c r="H77" s="1228"/>
      <c r="I77" s="1233" t="s">
        <v>554</v>
      </c>
      <c r="J77" s="1233"/>
      <c r="K77" s="1234">
        <v>5.7</v>
      </c>
      <c r="L77" s="1234">
        <v>0</v>
      </c>
      <c r="M77" s="1221">
        <v>0</v>
      </c>
      <c r="N77" s="1221">
        <v>0</v>
      </c>
      <c r="O77" s="1221">
        <v>0</v>
      </c>
      <c r="R77" s="245">
        <v>12.3</v>
      </c>
      <c r="T77" s="245">
        <v>11.1</v>
      </c>
    </row>
    <row r="78" spans="2:30" ht="12.9" x14ac:dyDescent="0.15">
      <c r="B78" s="250"/>
      <c r="C78" s="246"/>
      <c r="D78" s="246"/>
      <c r="E78" s="246"/>
      <c r="F78" s="246"/>
      <c r="G78" s="1229"/>
      <c r="H78" s="1230"/>
      <c r="I78" s="1233"/>
      <c r="J78" s="1233"/>
      <c r="K78" s="1234"/>
      <c r="L78" s="1234"/>
      <c r="M78" s="1221"/>
      <c r="N78" s="1221"/>
      <c r="O78" s="1221"/>
    </row>
    <row r="79" spans="2:30" ht="12.9" x14ac:dyDescent="0.15">
      <c r="B79" s="250"/>
      <c r="C79" s="246"/>
      <c r="D79" s="246"/>
      <c r="E79" s="246"/>
      <c r="F79" s="246"/>
      <c r="G79" s="1229"/>
      <c r="H79" s="1230"/>
      <c r="I79" s="1222" t="s">
        <v>558</v>
      </c>
      <c r="J79" s="1223"/>
      <c r="K79" s="1224">
        <v>10.8</v>
      </c>
      <c r="L79" s="1224">
        <v>9.8000000000000007</v>
      </c>
      <c r="M79" s="1224">
        <v>9.1</v>
      </c>
      <c r="N79" s="1224">
        <v>8.6</v>
      </c>
      <c r="O79" s="1224">
        <v>8.5</v>
      </c>
      <c r="V79" s="245">
        <v>53.5</v>
      </c>
      <c r="X79" s="245">
        <v>48.2</v>
      </c>
      <c r="Z79" s="245">
        <v>34.200000000000003</v>
      </c>
      <c r="AB79" s="245">
        <v>30.3</v>
      </c>
      <c r="AD79" s="245">
        <v>28.9</v>
      </c>
    </row>
    <row r="80" spans="2:30" ht="12.9" x14ac:dyDescent="0.15">
      <c r="B80" s="250"/>
      <c r="C80" s="246"/>
      <c r="D80" s="246"/>
      <c r="E80" s="246"/>
      <c r="F80" s="246"/>
      <c r="G80" s="1231"/>
      <c r="H80" s="1232"/>
      <c r="I80" s="1223"/>
      <c r="J80" s="1223"/>
      <c r="K80" s="1224"/>
      <c r="L80" s="1224"/>
      <c r="M80" s="1224"/>
      <c r="N80" s="1224"/>
      <c r="O80" s="1224"/>
    </row>
    <row r="81" spans="2:17" ht="12.9" x14ac:dyDescent="0.15">
      <c r="B81" s="250"/>
      <c r="C81" s="246"/>
      <c r="D81" s="246"/>
      <c r="E81" s="246"/>
      <c r="F81" s="246"/>
      <c r="G81" s="246"/>
      <c r="H81" s="246"/>
      <c r="I81" s="246"/>
      <c r="J81" s="246"/>
      <c r="K81" s="371"/>
      <c r="L81" s="246"/>
      <c r="M81" s="246"/>
      <c r="N81" s="246"/>
      <c r="O81" s="246"/>
    </row>
    <row r="82" spans="2:17" ht="17" x14ac:dyDescent="0.15">
      <c r="B82" s="250"/>
      <c r="C82" s="246"/>
      <c r="D82" s="246"/>
      <c r="E82" s="246"/>
      <c r="F82" s="246"/>
      <c r="G82" s="246"/>
      <c r="H82" s="246"/>
      <c r="I82" s="246"/>
      <c r="J82" s="246"/>
      <c r="K82" s="372"/>
      <c r="L82" s="372"/>
      <c r="M82" s="372"/>
      <c r="N82" s="372"/>
      <c r="O82" s="372"/>
    </row>
    <row r="83" spans="2:17" ht="12.9" x14ac:dyDescent="0.15">
      <c r="B83" s="342"/>
      <c r="C83" s="308"/>
      <c r="D83" s="308"/>
      <c r="E83" s="308"/>
      <c r="F83" s="308"/>
      <c r="G83" s="308"/>
      <c r="H83" s="308"/>
      <c r="I83" s="308"/>
      <c r="J83" s="308"/>
      <c r="K83" s="308"/>
      <c r="L83" s="308"/>
      <c r="M83" s="308"/>
      <c r="N83" s="308"/>
      <c r="O83" s="308"/>
      <c r="P83" s="343"/>
    </row>
    <row r="84" spans="2:17" ht="12.9" x14ac:dyDescent="0.15">
      <c r="H84" s="246"/>
      <c r="I84" s="246"/>
      <c r="J84" s="246"/>
      <c r="K84" s="246"/>
      <c r="L84" s="246"/>
      <c r="M84" s="246"/>
      <c r="N84" s="246"/>
      <c r="O84" s="246"/>
      <c r="P84" s="246"/>
      <c r="Q84" s="246"/>
    </row>
    <row r="85" spans="2:17" ht="12.9" x14ac:dyDescent="0.15">
      <c r="B85" s="246"/>
      <c r="C85" s="246"/>
      <c r="D85" s="246"/>
      <c r="E85" s="246"/>
      <c r="F85" s="246"/>
      <c r="G85" s="246"/>
      <c r="H85" s="246"/>
      <c r="I85" s="246"/>
      <c r="J85" s="246"/>
      <c r="K85" s="246"/>
      <c r="L85" s="246"/>
      <c r="M85" s="246"/>
      <c r="N85" s="246"/>
      <c r="O85" s="246"/>
      <c r="P85" s="246"/>
      <c r="Q85" s="246"/>
    </row>
    <row r="86" spans="2:17" ht="12.9" hidden="1" x14ac:dyDescent="0.15">
      <c r="B86" s="246"/>
      <c r="C86" s="246"/>
      <c r="D86" s="246"/>
      <c r="E86" s="246"/>
      <c r="F86" s="246"/>
      <c r="G86" s="246"/>
      <c r="H86" s="246"/>
      <c r="I86" s="246"/>
      <c r="J86" s="246"/>
      <c r="K86" s="246"/>
      <c r="L86" s="246"/>
      <c r="M86" s="246"/>
      <c r="N86" s="246"/>
      <c r="O86" s="246"/>
      <c r="P86" s="246"/>
      <c r="Q86" s="246"/>
    </row>
    <row r="87" spans="2:17" ht="12.9" hidden="1" x14ac:dyDescent="0.15">
      <c r="B87" s="246"/>
      <c r="C87" s="246"/>
      <c r="D87" s="246"/>
      <c r="E87" s="246"/>
      <c r="F87" s="246"/>
      <c r="G87" s="246"/>
      <c r="H87" s="246"/>
      <c r="I87" s="246"/>
      <c r="J87" s="246"/>
      <c r="K87" s="373"/>
      <c r="L87" s="246"/>
      <c r="M87" s="246"/>
      <c r="N87" s="246"/>
      <c r="O87" s="246"/>
      <c r="P87" s="246"/>
      <c r="Q87" s="246"/>
    </row>
    <row r="88" spans="2:17" ht="12.9" hidden="1" x14ac:dyDescent="0.15">
      <c r="B88" s="246"/>
      <c r="C88" s="246"/>
      <c r="D88" s="246"/>
      <c r="E88" s="246"/>
      <c r="F88" s="246"/>
      <c r="G88" s="246"/>
      <c r="H88" s="246"/>
      <c r="I88" s="246"/>
      <c r="J88" s="246"/>
      <c r="K88" s="246"/>
      <c r="L88" s="246"/>
      <c r="M88" s="246"/>
      <c r="N88" s="246"/>
      <c r="O88" s="246"/>
      <c r="P88" s="246"/>
      <c r="Q88" s="246"/>
    </row>
    <row r="89" spans="2:17" ht="12.9" hidden="1" x14ac:dyDescent="0.15">
      <c r="B89" s="246"/>
      <c r="C89" s="246"/>
      <c r="D89" s="246"/>
      <c r="E89" s="246"/>
      <c r="F89" s="246"/>
      <c r="G89" s="246"/>
      <c r="H89" s="246"/>
      <c r="I89" s="246"/>
      <c r="J89" s="246"/>
      <c r="K89" s="246"/>
      <c r="L89" s="246"/>
      <c r="M89" s="246"/>
      <c r="N89" s="246"/>
      <c r="O89" s="246"/>
      <c r="P89" s="246"/>
      <c r="Q89" s="246"/>
    </row>
    <row r="90" spans="2:17" ht="12.9" hidden="1" x14ac:dyDescent="0.15">
      <c r="B90" s="246"/>
      <c r="C90" s="246"/>
      <c r="D90" s="246"/>
      <c r="E90" s="246"/>
      <c r="F90" s="246"/>
      <c r="G90" s="246"/>
      <c r="H90" s="246"/>
      <c r="I90" s="246"/>
      <c r="J90" s="246"/>
      <c r="K90" s="246"/>
      <c r="L90" s="246"/>
      <c r="M90" s="246"/>
      <c r="N90" s="246"/>
      <c r="O90" s="246"/>
      <c r="P90" s="246"/>
      <c r="Q90" s="246"/>
    </row>
    <row r="91" spans="2:17" ht="12.9" hidden="1" x14ac:dyDescent="0.15">
      <c r="B91" s="246"/>
      <c r="C91" s="246"/>
      <c r="D91" s="246"/>
      <c r="E91" s="246"/>
      <c r="F91" s="246"/>
      <c r="G91" s="246"/>
      <c r="H91" s="246"/>
      <c r="I91" s="246"/>
      <c r="J91" s="246"/>
      <c r="K91" s="246"/>
      <c r="L91" s="246"/>
      <c r="M91" s="246"/>
      <c r="N91" s="246"/>
      <c r="O91" s="246"/>
      <c r="P91" s="246"/>
      <c r="Q91" s="246"/>
    </row>
    <row r="92" spans="2:17" ht="13.6" hidden="1" customHeight="1" x14ac:dyDescent="0.15">
      <c r="B92" s="246"/>
      <c r="C92" s="246"/>
      <c r="D92" s="246"/>
      <c r="E92" s="246"/>
      <c r="F92" s="246"/>
      <c r="G92" s="246"/>
      <c r="H92" s="246"/>
      <c r="I92" s="246"/>
      <c r="J92" s="246"/>
      <c r="K92" s="246"/>
      <c r="L92" s="246"/>
      <c r="M92" s="246"/>
      <c r="N92" s="246"/>
      <c r="O92" s="246"/>
      <c r="P92" s="246"/>
      <c r="Q92" s="246"/>
    </row>
    <row r="93" spans="2:17" ht="13.6" hidden="1" customHeight="1" x14ac:dyDescent="0.15">
      <c r="B93" s="246"/>
      <c r="C93" s="246"/>
      <c r="D93" s="246"/>
      <c r="E93" s="246"/>
      <c r="F93" s="246"/>
      <c r="G93" s="246"/>
      <c r="H93" s="246"/>
      <c r="I93" s="246"/>
      <c r="J93" s="246"/>
      <c r="K93" s="246"/>
      <c r="L93" s="246"/>
      <c r="M93" s="246"/>
      <c r="N93" s="246"/>
      <c r="O93" s="246"/>
      <c r="P93" s="246"/>
      <c r="Q93" s="246"/>
    </row>
    <row r="94" spans="2:17" ht="13.6" hidden="1" customHeight="1" x14ac:dyDescent="0.15">
      <c r="B94" s="246"/>
      <c r="C94" s="246"/>
      <c r="D94" s="246"/>
      <c r="E94" s="246"/>
      <c r="F94" s="246"/>
      <c r="G94" s="246"/>
      <c r="H94" s="246"/>
      <c r="I94" s="246"/>
      <c r="J94" s="246"/>
      <c r="K94" s="246"/>
      <c r="L94" s="246"/>
      <c r="M94" s="246"/>
      <c r="N94" s="246"/>
      <c r="O94" s="246"/>
      <c r="P94" s="246"/>
      <c r="Q94" s="246"/>
    </row>
    <row r="95" spans="2:17" ht="13.6" hidden="1" customHeight="1" x14ac:dyDescent="0.15">
      <c r="B95" s="246"/>
      <c r="C95" s="246"/>
      <c r="D95" s="246"/>
      <c r="E95" s="246"/>
      <c r="F95" s="246"/>
      <c r="G95" s="246"/>
      <c r="H95" s="246"/>
      <c r="I95" s="246"/>
      <c r="J95" s="246"/>
      <c r="K95" s="246"/>
      <c r="L95" s="246"/>
      <c r="M95" s="246"/>
      <c r="N95" s="246"/>
      <c r="O95" s="246"/>
      <c r="P95" s="246"/>
      <c r="Q95" s="246"/>
    </row>
    <row r="96" spans="2:17" ht="13.6" hidden="1" customHeight="1" x14ac:dyDescent="0.15">
      <c r="B96" s="246"/>
      <c r="C96" s="246"/>
      <c r="D96" s="246"/>
      <c r="E96" s="246"/>
      <c r="F96" s="246"/>
      <c r="G96" s="246"/>
      <c r="H96" s="246"/>
      <c r="I96" s="246"/>
      <c r="J96" s="246"/>
      <c r="K96" s="246"/>
      <c r="L96" s="246"/>
      <c r="M96" s="246"/>
      <c r="N96" s="246"/>
      <c r="O96" s="246"/>
      <c r="P96" s="246"/>
      <c r="Q96" s="246"/>
    </row>
    <row r="97" spans="2:17" ht="13.6" hidden="1" customHeight="1" x14ac:dyDescent="0.15">
      <c r="B97" s="246"/>
      <c r="C97" s="246"/>
      <c r="D97" s="246"/>
      <c r="E97" s="246"/>
      <c r="F97" s="246"/>
      <c r="G97" s="246"/>
      <c r="H97" s="246"/>
      <c r="I97" s="246"/>
      <c r="J97" s="246"/>
      <c r="K97" s="246"/>
      <c r="L97" s="246"/>
      <c r="M97" s="246"/>
      <c r="N97" s="246"/>
      <c r="O97" s="246"/>
      <c r="P97" s="246"/>
      <c r="Q97" s="246"/>
    </row>
    <row r="98" spans="2:17" ht="13.6" hidden="1" customHeight="1" x14ac:dyDescent="0.15">
      <c r="B98" s="246"/>
      <c r="C98" s="246"/>
      <c r="D98" s="246"/>
      <c r="E98" s="246"/>
      <c r="F98" s="246"/>
      <c r="G98" s="246"/>
      <c r="H98" s="246"/>
      <c r="I98" s="246"/>
      <c r="J98" s="246"/>
      <c r="K98" s="246"/>
      <c r="L98" s="246"/>
      <c r="M98" s="246"/>
      <c r="N98" s="246"/>
      <c r="O98" s="246"/>
      <c r="P98" s="246"/>
      <c r="Q98" s="246"/>
    </row>
    <row r="99" spans="2:17" ht="13.6" hidden="1" customHeight="1" x14ac:dyDescent="0.15">
      <c r="B99" s="246"/>
      <c r="C99" s="246"/>
      <c r="D99" s="246"/>
      <c r="E99" s="246"/>
      <c r="F99" s="246"/>
      <c r="G99" s="246"/>
      <c r="H99" s="246"/>
      <c r="I99" s="246"/>
      <c r="J99" s="246"/>
      <c r="K99" s="246"/>
      <c r="L99" s="246"/>
      <c r="M99" s="246"/>
      <c r="N99" s="246"/>
      <c r="O99" s="246"/>
      <c r="P99" s="246"/>
      <c r="Q99" s="246"/>
    </row>
    <row r="100" spans="2:17" ht="13.6" hidden="1" customHeight="1" x14ac:dyDescent="0.15">
      <c r="B100" s="246"/>
      <c r="C100" s="246"/>
      <c r="D100" s="246"/>
      <c r="E100" s="246"/>
      <c r="F100" s="246"/>
      <c r="G100" s="246"/>
      <c r="H100" s="246"/>
      <c r="I100" s="246"/>
      <c r="J100" s="246"/>
      <c r="K100" s="246"/>
      <c r="L100" s="246"/>
      <c r="M100" s="246"/>
      <c r="N100" s="246"/>
      <c r="O100" s="246"/>
      <c r="P100" s="246"/>
      <c r="Q100" s="246"/>
    </row>
    <row r="101" spans="2:17" ht="13.6" hidden="1" customHeight="1" x14ac:dyDescent="0.15">
      <c r="B101" s="246"/>
      <c r="C101" s="246"/>
      <c r="D101" s="246"/>
      <c r="E101" s="246"/>
      <c r="F101" s="246"/>
      <c r="G101" s="246"/>
      <c r="H101" s="246"/>
      <c r="I101" s="246"/>
      <c r="J101" s="246"/>
      <c r="K101" s="246"/>
      <c r="L101" s="246"/>
      <c r="M101" s="246"/>
      <c r="N101" s="246"/>
      <c r="O101" s="246"/>
      <c r="P101" s="246"/>
      <c r="Q101" s="246"/>
    </row>
    <row r="102" spans="2:17" ht="13.6" hidden="1" customHeight="1" x14ac:dyDescent="0.15">
      <c r="B102" s="246"/>
      <c r="C102" s="246"/>
      <c r="D102" s="246"/>
      <c r="E102" s="246"/>
      <c r="F102" s="246"/>
      <c r="G102" s="246"/>
      <c r="H102" s="246"/>
      <c r="I102" s="246"/>
      <c r="J102" s="246"/>
      <c r="K102" s="246"/>
      <c r="L102" s="246"/>
      <c r="M102" s="246"/>
      <c r="N102" s="246"/>
      <c r="O102" s="246"/>
      <c r="P102" s="246"/>
      <c r="Q102" s="246"/>
    </row>
    <row r="103" spans="2:17" ht="13.6" hidden="1" customHeight="1" x14ac:dyDescent="0.15">
      <c r="B103" s="246"/>
      <c r="C103" s="246"/>
      <c r="D103" s="246"/>
      <c r="E103" s="246"/>
      <c r="F103" s="246"/>
      <c r="G103" s="246"/>
      <c r="H103" s="246"/>
      <c r="I103" s="246"/>
      <c r="J103" s="246"/>
      <c r="K103" s="246"/>
      <c r="L103" s="246"/>
      <c r="M103" s="246"/>
      <c r="N103" s="246"/>
      <c r="O103" s="246"/>
      <c r="P103" s="246"/>
      <c r="Q103" s="246"/>
    </row>
    <row r="104" spans="2:17" ht="13.6" hidden="1" customHeight="1" x14ac:dyDescent="0.15">
      <c r="B104" s="246"/>
      <c r="C104" s="246"/>
      <c r="D104" s="246"/>
      <c r="E104" s="246"/>
      <c r="F104" s="246"/>
      <c r="G104" s="246"/>
      <c r="H104" s="246"/>
      <c r="I104" s="246"/>
      <c r="J104" s="246"/>
      <c r="K104" s="246"/>
      <c r="L104" s="246"/>
      <c r="M104" s="246"/>
      <c r="N104" s="246"/>
      <c r="O104" s="246"/>
      <c r="P104" s="246"/>
      <c r="Q104" s="246"/>
    </row>
    <row r="105" spans="2:17" ht="13.6" hidden="1" customHeight="1" x14ac:dyDescent="0.15">
      <c r="B105" s="246"/>
      <c r="C105" s="246"/>
      <c r="D105" s="246"/>
      <c r="E105" s="246"/>
      <c r="F105" s="246"/>
      <c r="G105" s="246"/>
      <c r="H105" s="246"/>
      <c r="I105" s="246"/>
      <c r="J105" s="246"/>
      <c r="K105" s="246"/>
      <c r="L105" s="246"/>
      <c r="M105" s="246"/>
      <c r="N105" s="246"/>
      <c r="O105" s="246"/>
      <c r="P105" s="246"/>
      <c r="Q105" s="246"/>
    </row>
    <row r="106" spans="2:17" ht="13.6" hidden="1" customHeight="1" x14ac:dyDescent="0.15">
      <c r="B106" s="246"/>
      <c r="C106" s="246"/>
      <c r="D106" s="246"/>
      <c r="E106" s="246"/>
      <c r="F106" s="246"/>
      <c r="G106" s="246"/>
      <c r="H106" s="246"/>
      <c r="I106" s="246"/>
      <c r="J106" s="246"/>
      <c r="K106" s="246"/>
      <c r="L106" s="246"/>
      <c r="M106" s="246"/>
      <c r="N106" s="246"/>
      <c r="O106" s="246"/>
      <c r="P106" s="246"/>
      <c r="Q106" s="246"/>
    </row>
    <row r="107" spans="2:17" ht="13.6" hidden="1" customHeight="1" x14ac:dyDescent="0.15">
      <c r="B107" s="246"/>
      <c r="C107" s="246"/>
      <c r="D107" s="246"/>
      <c r="E107" s="246"/>
      <c r="F107" s="246"/>
      <c r="G107" s="246"/>
      <c r="H107" s="246"/>
      <c r="I107" s="246"/>
      <c r="J107" s="246"/>
      <c r="K107" s="246"/>
      <c r="L107" s="246"/>
      <c r="M107" s="246"/>
      <c r="N107" s="246"/>
      <c r="O107" s="246"/>
      <c r="P107" s="246"/>
      <c r="Q107" s="246"/>
    </row>
    <row r="108" spans="2:17" ht="13.6" hidden="1" customHeight="1" x14ac:dyDescent="0.15">
      <c r="B108" s="246"/>
      <c r="C108" s="246"/>
      <c r="D108" s="246"/>
      <c r="E108" s="246"/>
      <c r="F108" s="246"/>
      <c r="G108" s="246"/>
      <c r="H108" s="246"/>
      <c r="I108" s="246"/>
      <c r="J108" s="246"/>
      <c r="K108" s="246"/>
      <c r="L108" s="246"/>
      <c r="M108" s="246"/>
      <c r="N108" s="246"/>
      <c r="O108" s="246"/>
      <c r="P108" s="246"/>
      <c r="Q108" s="246"/>
    </row>
    <row r="109" spans="2:17" ht="13.6" hidden="1" customHeight="1" x14ac:dyDescent="0.15">
      <c r="B109" s="246"/>
      <c r="C109" s="246"/>
      <c r="D109" s="246"/>
      <c r="E109" s="246"/>
      <c r="F109" s="246"/>
      <c r="G109" s="246"/>
      <c r="H109" s="246"/>
      <c r="I109" s="246"/>
      <c r="J109" s="246"/>
      <c r="K109" s="246"/>
      <c r="L109" s="246"/>
      <c r="M109" s="246"/>
      <c r="N109" s="246"/>
      <c r="O109" s="246"/>
      <c r="P109" s="246"/>
      <c r="Q109" s="246"/>
    </row>
    <row r="110" spans="2:17" ht="13.6" hidden="1" customHeight="1" x14ac:dyDescent="0.15">
      <c r="B110" s="246"/>
      <c r="C110" s="246"/>
      <c r="D110" s="246"/>
      <c r="E110" s="246"/>
      <c r="F110" s="246"/>
      <c r="G110" s="246"/>
      <c r="H110" s="246"/>
      <c r="I110" s="246"/>
      <c r="J110" s="246"/>
      <c r="K110" s="246"/>
      <c r="L110" s="246"/>
      <c r="M110" s="246"/>
      <c r="N110" s="246"/>
      <c r="O110" s="246"/>
      <c r="P110" s="246"/>
      <c r="Q110" s="246"/>
    </row>
    <row r="111" spans="2:17" ht="13.6" hidden="1" customHeight="1" x14ac:dyDescent="0.15">
      <c r="B111" s="246"/>
      <c r="C111" s="246"/>
      <c r="D111" s="246"/>
      <c r="E111" s="246"/>
      <c r="F111" s="246"/>
      <c r="G111" s="246"/>
      <c r="H111" s="246"/>
      <c r="I111" s="246"/>
      <c r="J111" s="246"/>
      <c r="K111" s="246"/>
      <c r="L111" s="246"/>
      <c r="M111" s="246"/>
      <c r="N111" s="246"/>
      <c r="O111" s="246"/>
      <c r="P111" s="246"/>
      <c r="Q111" s="246"/>
    </row>
    <row r="112" spans="2:17" ht="13.6" hidden="1" customHeight="1" x14ac:dyDescent="0.15">
      <c r="B112" s="246"/>
      <c r="C112" s="246"/>
      <c r="D112" s="246"/>
      <c r="E112" s="246"/>
      <c r="F112" s="246"/>
      <c r="G112" s="246"/>
      <c r="H112" s="246"/>
      <c r="I112" s="246"/>
      <c r="J112" s="246"/>
      <c r="K112" s="246"/>
      <c r="L112" s="246"/>
      <c r="M112" s="246"/>
      <c r="N112" s="246"/>
      <c r="O112" s="246"/>
      <c r="P112" s="246"/>
      <c r="Q112" s="246"/>
    </row>
    <row r="113" spans="2:17" ht="13.6" hidden="1" customHeight="1" x14ac:dyDescent="0.15">
      <c r="B113" s="246"/>
      <c r="C113" s="246"/>
      <c r="D113" s="246"/>
      <c r="E113" s="246"/>
      <c r="F113" s="246"/>
      <c r="G113" s="246"/>
      <c r="H113" s="246"/>
      <c r="I113" s="246"/>
      <c r="J113" s="246"/>
      <c r="K113" s="246"/>
      <c r="L113" s="246"/>
      <c r="M113" s="246"/>
      <c r="N113" s="246"/>
      <c r="O113" s="246"/>
      <c r="P113" s="246"/>
      <c r="Q113" s="246"/>
    </row>
    <row r="114" spans="2:17" ht="13.6" hidden="1" customHeight="1" x14ac:dyDescent="0.15">
      <c r="B114" s="246"/>
      <c r="C114" s="246"/>
      <c r="D114" s="246"/>
      <c r="E114" s="246"/>
      <c r="F114" s="246"/>
      <c r="G114" s="246"/>
      <c r="H114" s="246"/>
      <c r="I114" s="246"/>
      <c r="J114" s="246"/>
      <c r="K114" s="246"/>
      <c r="L114" s="246"/>
      <c r="M114" s="246"/>
      <c r="N114" s="246"/>
      <c r="O114" s="246"/>
      <c r="P114" s="246"/>
      <c r="Q114" s="246"/>
    </row>
    <row r="115" spans="2:17" ht="13.6" hidden="1" customHeight="1" x14ac:dyDescent="0.15">
      <c r="B115" s="246"/>
      <c r="C115" s="246"/>
      <c r="D115" s="246"/>
      <c r="E115" s="246"/>
      <c r="F115" s="246"/>
      <c r="G115" s="246"/>
      <c r="H115" s="246"/>
      <c r="I115" s="246"/>
      <c r="J115" s="246"/>
      <c r="K115" s="246"/>
      <c r="L115" s="246"/>
      <c r="M115" s="246"/>
      <c r="N115" s="246"/>
      <c r="O115" s="246"/>
      <c r="P115" s="246"/>
      <c r="Q115" s="246"/>
    </row>
    <row r="116" spans="2:17" ht="13.6" hidden="1" customHeight="1" x14ac:dyDescent="0.15">
      <c r="B116" s="246"/>
      <c r="C116" s="246"/>
      <c r="D116" s="246"/>
      <c r="E116" s="246"/>
      <c r="F116" s="246"/>
      <c r="G116" s="246"/>
      <c r="H116" s="246"/>
      <c r="I116" s="246"/>
      <c r="J116" s="246"/>
      <c r="K116" s="246"/>
      <c r="L116" s="246"/>
      <c r="M116" s="246"/>
      <c r="N116" s="246"/>
      <c r="O116" s="246"/>
      <c r="P116" s="246"/>
      <c r="Q116" s="246"/>
    </row>
    <row r="117" spans="2:17" ht="13.6" hidden="1" customHeight="1" x14ac:dyDescent="0.15">
      <c r="B117" s="246"/>
      <c r="C117" s="246"/>
      <c r="D117" s="246"/>
      <c r="E117" s="246"/>
      <c r="F117" s="246"/>
      <c r="G117" s="246"/>
      <c r="H117" s="246"/>
      <c r="I117" s="246"/>
      <c r="J117" s="246"/>
      <c r="K117" s="246"/>
      <c r="L117" s="246"/>
      <c r="M117" s="246"/>
      <c r="N117" s="246"/>
      <c r="O117" s="246"/>
      <c r="P117" s="246"/>
      <c r="Q117" s="246"/>
    </row>
    <row r="118" spans="2:17" ht="13.6" hidden="1" customHeight="1" x14ac:dyDescent="0.15">
      <c r="B118" s="246"/>
      <c r="C118" s="246"/>
      <c r="D118" s="246"/>
      <c r="E118" s="246"/>
      <c r="F118" s="246"/>
      <c r="G118" s="246"/>
      <c r="H118" s="246"/>
      <c r="I118" s="246"/>
      <c r="J118" s="246"/>
      <c r="K118" s="246"/>
      <c r="L118" s="246"/>
      <c r="M118" s="246"/>
      <c r="N118" s="246"/>
      <c r="O118" s="246"/>
      <c r="P118" s="246"/>
      <c r="Q118" s="246"/>
    </row>
    <row r="119" spans="2:17" ht="13.6" hidden="1" customHeight="1" x14ac:dyDescent="0.15">
      <c r="B119" s="246"/>
      <c r="C119" s="246"/>
      <c r="D119" s="246"/>
      <c r="E119" s="246"/>
      <c r="F119" s="246"/>
      <c r="G119" s="246"/>
      <c r="H119" s="246"/>
      <c r="I119" s="246"/>
      <c r="J119" s="246"/>
      <c r="K119" s="246"/>
      <c r="L119" s="246"/>
      <c r="M119" s="246"/>
      <c r="N119" s="246"/>
      <c r="O119" s="246"/>
      <c r="P119" s="246"/>
      <c r="Q119" s="246"/>
    </row>
    <row r="120" spans="2:17" ht="13.6" hidden="1" customHeight="1" x14ac:dyDescent="0.15">
      <c r="B120" s="246"/>
      <c r="C120" s="246"/>
      <c r="D120" s="246"/>
      <c r="E120" s="246"/>
      <c r="F120" s="246"/>
      <c r="G120" s="246"/>
      <c r="H120" s="246"/>
      <c r="I120" s="246"/>
      <c r="J120" s="246"/>
      <c r="K120" s="246"/>
      <c r="L120" s="246"/>
      <c r="M120" s="246"/>
      <c r="N120" s="246"/>
      <c r="O120" s="246"/>
      <c r="P120" s="246"/>
      <c r="Q120" s="246"/>
    </row>
    <row r="121" spans="2:17" ht="13.6" hidden="1" customHeight="1" x14ac:dyDescent="0.15">
      <c r="B121" s="246"/>
      <c r="C121" s="246"/>
      <c r="D121" s="246"/>
      <c r="E121" s="246"/>
      <c r="F121" s="246"/>
      <c r="G121" s="246"/>
      <c r="H121" s="246"/>
      <c r="I121" s="246"/>
      <c r="J121" s="246"/>
      <c r="K121" s="246"/>
      <c r="L121" s="246"/>
      <c r="M121" s="246"/>
      <c r="N121" s="246"/>
      <c r="O121" s="246"/>
      <c r="P121" s="246"/>
      <c r="Q121" s="246"/>
    </row>
    <row r="122" spans="2:17" ht="13.6" hidden="1" customHeight="1" x14ac:dyDescent="0.15">
      <c r="B122" s="246"/>
      <c r="C122" s="246"/>
      <c r="D122" s="246"/>
      <c r="E122" s="246"/>
      <c r="F122" s="246"/>
      <c r="G122" s="246"/>
      <c r="H122" s="246"/>
      <c r="I122" s="246"/>
      <c r="J122" s="246"/>
      <c r="K122" s="246"/>
      <c r="L122" s="246"/>
      <c r="M122" s="246"/>
      <c r="N122" s="246"/>
      <c r="O122" s="246"/>
      <c r="P122" s="246"/>
      <c r="Q122" s="246"/>
    </row>
    <row r="123" spans="2:17" ht="13.6" hidden="1" customHeight="1" x14ac:dyDescent="0.15">
      <c r="B123" s="246"/>
      <c r="C123" s="246"/>
      <c r="D123" s="246"/>
      <c r="E123" s="246"/>
      <c r="F123" s="246"/>
      <c r="G123" s="246"/>
      <c r="H123" s="246"/>
      <c r="I123" s="246"/>
      <c r="J123" s="246"/>
      <c r="K123" s="246"/>
      <c r="L123" s="246"/>
      <c r="M123" s="246"/>
      <c r="N123" s="246"/>
      <c r="O123" s="246"/>
      <c r="P123" s="246"/>
      <c r="Q123" s="246"/>
    </row>
    <row r="124" spans="2:17" ht="13.6" hidden="1" customHeight="1" x14ac:dyDescent="0.15">
      <c r="B124" s="246"/>
      <c r="C124" s="246"/>
      <c r="D124" s="246"/>
      <c r="E124" s="246"/>
      <c r="F124" s="246"/>
      <c r="G124" s="246"/>
      <c r="H124" s="246"/>
      <c r="I124" s="246"/>
      <c r="J124" s="246"/>
      <c r="K124" s="246"/>
      <c r="L124" s="246"/>
      <c r="M124" s="246"/>
      <c r="N124" s="246"/>
      <c r="O124" s="246"/>
      <c r="P124" s="246"/>
      <c r="Q124" s="246"/>
    </row>
    <row r="125" spans="2:17" ht="13.6" hidden="1" customHeight="1" x14ac:dyDescent="0.15">
      <c r="B125" s="246"/>
      <c r="C125" s="246"/>
      <c r="D125" s="246"/>
      <c r="E125" s="246"/>
      <c r="F125" s="246"/>
      <c r="G125" s="246"/>
      <c r="H125" s="246"/>
      <c r="I125" s="246"/>
      <c r="J125" s="246"/>
      <c r="K125" s="246"/>
      <c r="L125" s="246"/>
      <c r="M125" s="246"/>
      <c r="N125" s="246"/>
      <c r="O125" s="246"/>
      <c r="P125" s="246"/>
      <c r="Q125" s="246"/>
    </row>
    <row r="126" spans="2:17" ht="13.6" hidden="1" customHeight="1" x14ac:dyDescent="0.15">
      <c r="B126" s="246"/>
      <c r="C126" s="246"/>
      <c r="D126" s="246"/>
      <c r="E126" s="246"/>
      <c r="F126" s="246"/>
      <c r="G126" s="246"/>
      <c r="H126" s="246"/>
      <c r="I126" s="246"/>
      <c r="J126" s="246"/>
      <c r="K126" s="246"/>
      <c r="L126" s="246"/>
      <c r="M126" s="246"/>
      <c r="N126" s="246"/>
      <c r="O126" s="246"/>
      <c r="P126" s="246"/>
      <c r="Q126" s="246"/>
    </row>
    <row r="127" spans="2:17" ht="13.6" hidden="1" customHeight="1" x14ac:dyDescent="0.15">
      <c r="B127" s="246"/>
      <c r="C127" s="246"/>
      <c r="D127" s="246"/>
      <c r="E127" s="246"/>
      <c r="F127" s="246"/>
      <c r="G127" s="246"/>
      <c r="H127" s="246"/>
      <c r="I127" s="246"/>
      <c r="J127" s="246"/>
      <c r="K127" s="246"/>
      <c r="L127" s="246"/>
      <c r="M127" s="246"/>
      <c r="N127" s="246"/>
      <c r="O127" s="246"/>
      <c r="P127" s="246"/>
      <c r="Q127" s="246"/>
    </row>
    <row r="128" spans="2:17" ht="13.6" hidden="1" customHeight="1" x14ac:dyDescent="0.15">
      <c r="B128" s="246"/>
      <c r="C128" s="246"/>
      <c r="D128" s="246"/>
      <c r="E128" s="246"/>
      <c r="F128" s="246"/>
      <c r="G128" s="246"/>
      <c r="H128" s="246"/>
      <c r="I128" s="246"/>
      <c r="J128" s="246"/>
      <c r="K128" s="246"/>
      <c r="L128" s="246"/>
      <c r="M128" s="246"/>
      <c r="N128" s="246"/>
      <c r="O128" s="246"/>
      <c r="P128" s="246"/>
      <c r="Q128" s="246"/>
    </row>
    <row r="129" spans="2:17" ht="13.6" hidden="1" customHeight="1" x14ac:dyDescent="0.15">
      <c r="B129" s="246"/>
      <c r="C129" s="246"/>
      <c r="D129" s="246"/>
      <c r="E129" s="246"/>
      <c r="F129" s="246"/>
      <c r="G129" s="246"/>
      <c r="H129" s="246"/>
      <c r="I129" s="246"/>
      <c r="J129" s="246"/>
      <c r="K129" s="246"/>
      <c r="L129" s="246"/>
      <c r="M129" s="246"/>
      <c r="N129" s="246"/>
      <c r="O129" s="246"/>
      <c r="P129" s="246"/>
      <c r="Q129" s="246"/>
    </row>
    <row r="130" spans="2:17" ht="13.6" hidden="1" customHeight="1" x14ac:dyDescent="0.15">
      <c r="B130" s="246"/>
      <c r="C130" s="246"/>
      <c r="D130" s="246"/>
      <c r="E130" s="246"/>
      <c r="F130" s="246"/>
      <c r="G130" s="246"/>
      <c r="H130" s="246"/>
      <c r="I130" s="246"/>
      <c r="J130" s="246"/>
      <c r="K130" s="246"/>
      <c r="L130" s="246"/>
      <c r="M130" s="246"/>
      <c r="N130" s="246"/>
      <c r="O130" s="246"/>
      <c r="P130" s="246"/>
      <c r="Q130" s="246"/>
    </row>
    <row r="131" spans="2:17" ht="13.6" hidden="1" customHeight="1" x14ac:dyDescent="0.15">
      <c r="B131" s="246"/>
      <c r="C131" s="246"/>
      <c r="D131" s="246"/>
      <c r="E131" s="246"/>
      <c r="F131" s="246"/>
      <c r="G131" s="246"/>
      <c r="H131" s="246"/>
      <c r="I131" s="246"/>
      <c r="J131" s="246"/>
      <c r="K131" s="246"/>
      <c r="L131" s="246"/>
      <c r="M131" s="246"/>
      <c r="N131" s="246"/>
      <c r="O131" s="246"/>
      <c r="P131" s="246"/>
      <c r="Q131" s="246"/>
    </row>
    <row r="132" spans="2:17" ht="13.6" hidden="1" customHeight="1" x14ac:dyDescent="0.15">
      <c r="B132" s="246"/>
      <c r="C132" s="246"/>
      <c r="D132" s="246"/>
      <c r="E132" s="246"/>
      <c r="F132" s="246"/>
      <c r="G132" s="246"/>
      <c r="H132" s="246"/>
      <c r="I132" s="246"/>
      <c r="J132" s="246"/>
      <c r="K132" s="246"/>
      <c r="L132" s="246"/>
      <c r="M132" s="246"/>
      <c r="N132" s="246"/>
      <c r="O132" s="246"/>
      <c r="P132" s="246"/>
      <c r="Q132" s="246"/>
    </row>
    <row r="133" spans="2:17" ht="13.6" hidden="1" customHeight="1" x14ac:dyDescent="0.15">
      <c r="B133" s="246"/>
      <c r="C133" s="246"/>
      <c r="D133" s="246"/>
      <c r="E133" s="246"/>
      <c r="F133" s="246"/>
      <c r="G133" s="246"/>
      <c r="H133" s="246"/>
      <c r="I133" s="246"/>
      <c r="J133" s="246"/>
      <c r="K133" s="246"/>
      <c r="L133" s="246"/>
      <c r="M133" s="246"/>
      <c r="N133" s="246"/>
      <c r="O133" s="246"/>
      <c r="P133" s="246"/>
      <c r="Q133" s="246"/>
    </row>
    <row r="134" spans="2:17" ht="13.6" hidden="1" customHeight="1" x14ac:dyDescent="0.15">
      <c r="B134" s="246"/>
      <c r="C134" s="246"/>
      <c r="D134" s="246"/>
      <c r="E134" s="246"/>
      <c r="F134" s="246"/>
      <c r="G134" s="246"/>
      <c r="H134" s="246"/>
      <c r="I134" s="246"/>
      <c r="J134" s="246"/>
      <c r="K134" s="246"/>
      <c r="L134" s="246"/>
      <c r="M134" s="246"/>
      <c r="N134" s="246"/>
      <c r="O134" s="246"/>
      <c r="P134" s="246"/>
      <c r="Q134" s="246"/>
    </row>
    <row r="135" spans="2:17" ht="13.6" hidden="1" customHeight="1" x14ac:dyDescent="0.15">
      <c r="B135" s="246"/>
      <c r="C135" s="246"/>
      <c r="D135" s="246"/>
      <c r="E135" s="246"/>
      <c r="F135" s="246"/>
      <c r="G135" s="246"/>
      <c r="H135" s="246"/>
      <c r="I135" s="246"/>
      <c r="J135" s="246"/>
      <c r="K135" s="246"/>
      <c r="L135" s="246"/>
      <c r="M135" s="246"/>
      <c r="N135" s="246"/>
      <c r="O135" s="246"/>
      <c r="P135" s="246"/>
      <c r="Q135" s="246"/>
    </row>
    <row r="136" spans="2:17" ht="13.6" hidden="1" customHeight="1" x14ac:dyDescent="0.15">
      <c r="B136" s="246"/>
      <c r="C136" s="246"/>
      <c r="D136" s="246"/>
      <c r="E136" s="246"/>
      <c r="F136" s="246"/>
      <c r="G136" s="246"/>
      <c r="H136" s="246"/>
      <c r="I136" s="246"/>
      <c r="J136" s="246"/>
      <c r="K136" s="246"/>
      <c r="L136" s="246"/>
      <c r="M136" s="246"/>
      <c r="N136" s="246"/>
      <c r="O136" s="246"/>
      <c r="P136" s="246"/>
      <c r="Q136" s="246"/>
    </row>
    <row r="137" spans="2:17" ht="13.6" hidden="1" customHeight="1" x14ac:dyDescent="0.15">
      <c r="B137" s="246"/>
      <c r="C137" s="246"/>
      <c r="D137" s="246"/>
      <c r="E137" s="246"/>
      <c r="F137" s="246"/>
      <c r="G137" s="246"/>
      <c r="H137" s="246"/>
      <c r="I137" s="246"/>
      <c r="J137" s="246"/>
      <c r="K137" s="246"/>
      <c r="L137" s="246"/>
      <c r="M137" s="246"/>
      <c r="N137" s="246"/>
      <c r="O137" s="246"/>
      <c r="P137" s="246"/>
      <c r="Q137" s="246"/>
    </row>
    <row r="138" spans="2:17" ht="13.6" hidden="1" customHeight="1" x14ac:dyDescent="0.15">
      <c r="B138" s="246"/>
      <c r="C138" s="246"/>
      <c r="D138" s="246"/>
      <c r="E138" s="246"/>
      <c r="F138" s="246"/>
      <c r="G138" s="246"/>
      <c r="H138" s="246"/>
      <c r="I138" s="246"/>
      <c r="J138" s="246"/>
      <c r="K138" s="246"/>
      <c r="L138" s="246"/>
      <c r="M138" s="246"/>
      <c r="N138" s="246"/>
      <c r="O138" s="246"/>
      <c r="P138" s="246"/>
      <c r="Q138" s="246"/>
    </row>
    <row r="139" spans="2:17" ht="13.6" hidden="1" customHeight="1" x14ac:dyDescent="0.15">
      <c r="B139" s="246"/>
      <c r="C139" s="246"/>
      <c r="D139" s="246"/>
      <c r="E139" s="246"/>
      <c r="F139" s="246"/>
      <c r="G139" s="246"/>
      <c r="H139" s="246"/>
      <c r="I139" s="246"/>
      <c r="J139" s="246"/>
      <c r="K139" s="246"/>
      <c r="L139" s="246"/>
      <c r="M139" s="246"/>
      <c r="N139" s="246"/>
      <c r="O139" s="246"/>
      <c r="P139" s="246"/>
      <c r="Q139" s="246"/>
    </row>
    <row r="140" spans="2:17" ht="13.6" hidden="1" customHeight="1" x14ac:dyDescent="0.15">
      <c r="B140" s="246"/>
      <c r="C140" s="246"/>
      <c r="D140" s="246"/>
      <c r="E140" s="246"/>
      <c r="F140" s="246"/>
      <c r="G140" s="246"/>
      <c r="H140" s="246"/>
      <c r="I140" s="246"/>
      <c r="J140" s="246"/>
      <c r="K140" s="246"/>
      <c r="L140" s="246"/>
      <c r="M140" s="246"/>
      <c r="N140" s="246"/>
      <c r="O140" s="246"/>
      <c r="P140" s="246"/>
      <c r="Q140" s="246"/>
    </row>
    <row r="141" spans="2:17" ht="13.6" hidden="1" customHeight="1" x14ac:dyDescent="0.15">
      <c r="B141" s="246"/>
      <c r="C141" s="246"/>
      <c r="D141" s="246"/>
      <c r="E141" s="246"/>
      <c r="F141" s="246"/>
      <c r="G141" s="246"/>
      <c r="H141" s="246"/>
      <c r="I141" s="246"/>
      <c r="J141" s="246"/>
      <c r="K141" s="246"/>
      <c r="L141" s="246"/>
      <c r="M141" s="246"/>
      <c r="N141" s="246"/>
      <c r="O141" s="246"/>
      <c r="P141" s="246"/>
      <c r="Q141" s="246"/>
    </row>
    <row r="142" spans="2:17" ht="13.6" hidden="1" customHeight="1" x14ac:dyDescent="0.15">
      <c r="B142" s="246"/>
      <c r="C142" s="246"/>
      <c r="D142" s="246"/>
      <c r="E142" s="246"/>
      <c r="F142" s="246"/>
      <c r="G142" s="246"/>
      <c r="H142" s="246"/>
      <c r="I142" s="246"/>
      <c r="J142" s="246"/>
      <c r="K142" s="246"/>
      <c r="L142" s="246"/>
      <c r="M142" s="246"/>
      <c r="N142" s="246"/>
      <c r="O142" s="246"/>
      <c r="P142" s="246"/>
      <c r="Q142" s="246"/>
    </row>
    <row r="143" spans="2:17" ht="13.6" hidden="1" customHeight="1" x14ac:dyDescent="0.15">
      <c r="B143" s="246"/>
      <c r="C143" s="246"/>
      <c r="D143" s="246"/>
      <c r="E143" s="246"/>
      <c r="F143" s="246"/>
      <c r="G143" s="246"/>
      <c r="H143" s="246"/>
      <c r="I143" s="246"/>
      <c r="J143" s="246"/>
      <c r="K143" s="246"/>
      <c r="L143" s="246"/>
      <c r="M143" s="246"/>
      <c r="N143" s="246"/>
      <c r="O143" s="246"/>
      <c r="P143" s="246"/>
      <c r="Q143" s="246"/>
    </row>
    <row r="144" spans="2:17" ht="13.6" hidden="1" customHeight="1" x14ac:dyDescent="0.15">
      <c r="B144" s="246"/>
      <c r="C144" s="246"/>
      <c r="D144" s="246"/>
      <c r="E144" s="246"/>
      <c r="F144" s="246"/>
      <c r="G144" s="246"/>
      <c r="H144" s="246"/>
      <c r="I144" s="246"/>
      <c r="J144" s="246"/>
      <c r="K144" s="246"/>
      <c r="L144" s="246"/>
      <c r="M144" s="246"/>
      <c r="N144" s="246"/>
      <c r="O144" s="246"/>
      <c r="P144" s="246"/>
      <c r="Q144" s="246"/>
    </row>
    <row r="145" spans="2:17" ht="13.6" hidden="1" customHeight="1" x14ac:dyDescent="0.15">
      <c r="B145" s="246"/>
      <c r="C145" s="246"/>
      <c r="D145" s="246"/>
      <c r="E145" s="246"/>
      <c r="F145" s="246"/>
      <c r="G145" s="246"/>
      <c r="H145" s="246"/>
      <c r="I145" s="246"/>
      <c r="J145" s="246"/>
      <c r="K145" s="246"/>
      <c r="L145" s="246"/>
      <c r="M145" s="246"/>
      <c r="N145" s="246"/>
      <c r="O145" s="246"/>
      <c r="P145" s="246"/>
      <c r="Q145" s="246"/>
    </row>
    <row r="146" spans="2:17" ht="13.6" hidden="1" customHeight="1" x14ac:dyDescent="0.15">
      <c r="B146" s="246"/>
      <c r="C146" s="246"/>
      <c r="D146" s="246"/>
      <c r="E146" s="246"/>
      <c r="F146" s="246"/>
      <c r="G146" s="246"/>
      <c r="H146" s="246"/>
      <c r="I146" s="246"/>
      <c r="J146" s="246"/>
      <c r="K146" s="246"/>
      <c r="L146" s="246"/>
      <c r="M146" s="246"/>
      <c r="N146" s="246"/>
      <c r="O146" s="246"/>
      <c r="P146" s="246"/>
      <c r="Q146" s="246"/>
    </row>
    <row r="147" spans="2:17" ht="13.6" hidden="1" customHeight="1" x14ac:dyDescent="0.15">
      <c r="B147" s="246"/>
      <c r="C147" s="246"/>
      <c r="D147" s="246"/>
      <c r="E147" s="246"/>
      <c r="F147" s="246"/>
      <c r="G147" s="246"/>
      <c r="H147" s="246"/>
      <c r="I147" s="246"/>
      <c r="J147" s="246"/>
      <c r="K147" s="246"/>
      <c r="L147" s="246"/>
      <c r="M147" s="246"/>
      <c r="N147" s="246"/>
      <c r="O147" s="246"/>
      <c r="P147" s="246"/>
      <c r="Q147" s="246"/>
    </row>
    <row r="148" spans="2:17" ht="13.6" hidden="1" customHeight="1" x14ac:dyDescent="0.15">
      <c r="B148" s="246"/>
      <c r="C148" s="246"/>
      <c r="D148" s="246"/>
      <c r="E148" s="246"/>
      <c r="F148" s="246"/>
      <c r="G148" s="246"/>
      <c r="H148" s="246"/>
      <c r="I148" s="246"/>
      <c r="J148" s="246"/>
      <c r="K148" s="246"/>
      <c r="L148" s="246"/>
      <c r="M148" s="246"/>
      <c r="N148" s="246"/>
      <c r="O148" s="246"/>
      <c r="P148" s="246"/>
      <c r="Q148" s="246"/>
    </row>
    <row r="149" spans="2:17" ht="13.6" hidden="1" customHeight="1" x14ac:dyDescent="0.15">
      <c r="B149" s="246"/>
      <c r="C149" s="246"/>
      <c r="D149" s="246"/>
      <c r="E149" s="246"/>
      <c r="F149" s="246"/>
      <c r="G149" s="246"/>
      <c r="H149" s="246"/>
      <c r="I149" s="246"/>
      <c r="J149" s="246"/>
      <c r="K149" s="246"/>
      <c r="L149" s="246"/>
      <c r="M149" s="246"/>
      <c r="N149" s="246"/>
      <c r="O149" s="246"/>
      <c r="P149" s="246"/>
      <c r="Q149" s="246"/>
    </row>
    <row r="150" spans="2:17" ht="13.6" hidden="1" customHeight="1" x14ac:dyDescent="0.15">
      <c r="B150" s="246"/>
      <c r="C150" s="246"/>
      <c r="D150" s="246"/>
      <c r="E150" s="246"/>
      <c r="F150" s="246"/>
      <c r="G150" s="246"/>
      <c r="H150" s="246"/>
      <c r="I150" s="246"/>
      <c r="J150" s="246"/>
      <c r="K150" s="246"/>
      <c r="L150" s="246"/>
      <c r="M150" s="246"/>
      <c r="N150" s="246"/>
      <c r="O150" s="246"/>
      <c r="P150" s="246"/>
      <c r="Q150" s="246"/>
    </row>
    <row r="151" spans="2:17" ht="13.6" hidden="1" customHeight="1" x14ac:dyDescent="0.15">
      <c r="B151" s="246"/>
      <c r="C151" s="246"/>
      <c r="D151" s="246"/>
      <c r="E151" s="246"/>
      <c r="F151" s="246"/>
      <c r="G151" s="246"/>
      <c r="H151" s="246"/>
      <c r="I151" s="246"/>
      <c r="J151" s="246"/>
      <c r="K151" s="246"/>
      <c r="L151" s="246"/>
      <c r="M151" s="246"/>
      <c r="N151" s="246"/>
      <c r="O151" s="246"/>
      <c r="P151" s="246"/>
      <c r="Q151" s="246"/>
    </row>
    <row r="152" spans="2:17" ht="13.6" hidden="1" customHeight="1" x14ac:dyDescent="0.15">
      <c r="B152" s="246"/>
      <c r="C152" s="246"/>
      <c r="D152" s="246"/>
      <c r="E152" s="246"/>
      <c r="F152" s="246"/>
      <c r="G152" s="246"/>
      <c r="H152" s="246"/>
      <c r="I152" s="246"/>
      <c r="J152" s="246"/>
      <c r="K152" s="246"/>
      <c r="L152" s="246"/>
      <c r="M152" s="246"/>
      <c r="N152" s="246"/>
      <c r="O152" s="246"/>
      <c r="P152" s="246"/>
      <c r="Q152" s="246"/>
    </row>
    <row r="153" spans="2:17" ht="13.6" hidden="1" customHeight="1" x14ac:dyDescent="0.15">
      <c r="B153" s="246"/>
      <c r="C153" s="246"/>
      <c r="D153" s="246"/>
      <c r="E153" s="246"/>
      <c r="F153" s="246"/>
      <c r="G153" s="246"/>
      <c r="H153" s="246"/>
      <c r="I153" s="246"/>
      <c r="J153" s="246"/>
      <c r="K153" s="246"/>
      <c r="L153" s="246"/>
      <c r="M153" s="246"/>
      <c r="N153" s="246"/>
      <c r="O153" s="246"/>
      <c r="P153" s="246"/>
      <c r="Q153" s="246"/>
    </row>
    <row r="154" spans="2:17" ht="13.6" hidden="1" customHeight="1" x14ac:dyDescent="0.15">
      <c r="B154" s="246"/>
      <c r="C154" s="246"/>
      <c r="D154" s="246"/>
      <c r="E154" s="246"/>
      <c r="F154" s="246"/>
      <c r="G154" s="246"/>
      <c r="H154" s="246"/>
      <c r="I154" s="246"/>
      <c r="J154" s="246"/>
      <c r="K154" s="246"/>
      <c r="L154" s="246"/>
      <c r="M154" s="246"/>
      <c r="N154" s="246"/>
      <c r="O154" s="246"/>
      <c r="P154" s="246"/>
      <c r="Q154" s="246"/>
    </row>
    <row r="155" spans="2:17" ht="13.6" hidden="1" customHeight="1" x14ac:dyDescent="0.15">
      <c r="B155" s="246"/>
      <c r="C155" s="246"/>
      <c r="D155" s="246"/>
      <c r="E155" s="246"/>
      <c r="F155" s="246"/>
      <c r="G155" s="246"/>
      <c r="H155" s="246"/>
      <c r="I155" s="246"/>
      <c r="J155" s="246"/>
      <c r="K155" s="246"/>
      <c r="L155" s="246"/>
      <c r="M155" s="246"/>
      <c r="N155" s="246"/>
      <c r="O155" s="246"/>
      <c r="P155" s="246"/>
      <c r="Q155" s="246"/>
    </row>
    <row r="156" spans="2:17" ht="13.6" hidden="1" customHeight="1" x14ac:dyDescent="0.15">
      <c r="B156" s="246"/>
      <c r="C156" s="246"/>
      <c r="D156" s="246"/>
      <c r="E156" s="246"/>
      <c r="F156" s="246"/>
      <c r="G156" s="246"/>
      <c r="H156" s="246"/>
      <c r="I156" s="246"/>
      <c r="J156" s="246"/>
      <c r="K156" s="246"/>
      <c r="L156" s="246"/>
      <c r="M156" s="246"/>
      <c r="N156" s="246"/>
      <c r="O156" s="246"/>
      <c r="P156" s="246"/>
      <c r="Q156" s="246"/>
    </row>
    <row r="157" spans="2:17" ht="13.6" hidden="1" customHeight="1" x14ac:dyDescent="0.15">
      <c r="B157" s="246"/>
      <c r="C157" s="246"/>
      <c r="D157" s="246"/>
      <c r="E157" s="246"/>
      <c r="F157" s="246"/>
      <c r="G157" s="246"/>
      <c r="H157" s="246"/>
      <c r="I157" s="246"/>
      <c r="J157" s="246"/>
      <c r="K157" s="246"/>
      <c r="L157" s="246"/>
      <c r="M157" s="246"/>
      <c r="N157" s="246"/>
      <c r="O157" s="246"/>
      <c r="P157" s="246"/>
      <c r="Q157" s="246"/>
    </row>
    <row r="158" spans="2:17" ht="13.6" hidden="1" customHeight="1" x14ac:dyDescent="0.15">
      <c r="B158" s="246"/>
      <c r="C158" s="246"/>
      <c r="D158" s="246"/>
      <c r="E158" s="246"/>
      <c r="F158" s="246"/>
      <c r="G158" s="246"/>
      <c r="H158" s="246"/>
      <c r="I158" s="246"/>
      <c r="J158" s="246"/>
      <c r="K158" s="246"/>
      <c r="L158" s="246"/>
      <c r="M158" s="246"/>
      <c r="N158" s="246"/>
      <c r="O158" s="246"/>
      <c r="P158" s="246"/>
      <c r="Q158" s="246"/>
    </row>
    <row r="159" spans="2:17" ht="13.6" hidden="1" customHeight="1" x14ac:dyDescent="0.15">
      <c r="B159" s="246"/>
      <c r="C159" s="246"/>
      <c r="D159" s="246"/>
      <c r="E159" s="246"/>
      <c r="F159" s="246"/>
      <c r="G159" s="246"/>
      <c r="H159" s="246"/>
      <c r="I159" s="246"/>
      <c r="J159" s="246"/>
      <c r="K159" s="246"/>
      <c r="L159" s="246"/>
      <c r="M159" s="246"/>
      <c r="N159" s="246"/>
      <c r="O159" s="246"/>
      <c r="P159" s="246"/>
      <c r="Q159" s="246"/>
    </row>
    <row r="160" spans="2:17" ht="13.6" hidden="1" customHeight="1" x14ac:dyDescent="0.15">
      <c r="B160" s="246"/>
      <c r="C160" s="246"/>
      <c r="D160" s="246"/>
      <c r="E160" s="246"/>
      <c r="F160" s="246"/>
      <c r="G160" s="246"/>
      <c r="H160" s="246"/>
      <c r="I160" s="246"/>
      <c r="J160" s="246"/>
      <c r="K160" s="246"/>
      <c r="L160" s="246"/>
      <c r="M160" s="246"/>
      <c r="N160" s="246"/>
      <c r="O160" s="246"/>
      <c r="P160" s="246"/>
      <c r="Q160" s="246"/>
    </row>
    <row r="161" ht="13.6" hidden="1" customHeight="1" x14ac:dyDescent="0.15"/>
    <row r="162" ht="13.6" hidden="1" customHeight="1" x14ac:dyDescent="0.15"/>
    <row r="163" ht="13.6" hidden="1" customHeight="1" x14ac:dyDescent="0.15"/>
    <row r="164" ht="13.6" hidden="1" customHeight="1" x14ac:dyDescent="0.15"/>
    <row r="165" ht="13.6" hidden="1" customHeight="1" x14ac:dyDescent="0.15"/>
    <row r="166" ht="13.6" hidden="1" customHeight="1" x14ac:dyDescent="0.15"/>
    <row r="167" ht="13.6" hidden="1" customHeight="1" x14ac:dyDescent="0.15"/>
    <row r="168" ht="13.6" hidden="1" customHeight="1" x14ac:dyDescent="0.15"/>
    <row r="169" ht="13.6" hidden="1" customHeight="1" x14ac:dyDescent="0.15"/>
    <row r="170" ht="13.6" hidden="1" customHeight="1" x14ac:dyDescent="0.15"/>
    <row r="171" ht="13.6" hidden="1" customHeight="1" x14ac:dyDescent="0.15"/>
    <row r="172" ht="13.6" hidden="1" customHeight="1" x14ac:dyDescent="0.15"/>
    <row r="173" ht="13.6" hidden="1" customHeight="1" x14ac:dyDescent="0.15"/>
    <row r="174" ht="13.6" hidden="1" customHeight="1" x14ac:dyDescent="0.15"/>
    <row r="175" ht="13.6" hidden="1" customHeight="1" x14ac:dyDescent="0.15"/>
    <row r="176" ht="13.6" hidden="1" customHeight="1" x14ac:dyDescent="0.15"/>
    <row r="177" ht="13.6" hidden="1" customHeight="1" x14ac:dyDescent="0.15"/>
    <row r="178" ht="13.6" hidden="1" customHeight="1" x14ac:dyDescent="0.15"/>
    <row r="179" ht="13.6" hidden="1" customHeight="1" x14ac:dyDescent="0.15"/>
    <row r="180" ht="13.6" hidden="1" customHeight="1" x14ac:dyDescent="0.15"/>
    <row r="181" ht="13.6" hidden="1" customHeight="1" x14ac:dyDescent="0.15"/>
    <row r="182" ht="13.6" hidden="1" customHeight="1" x14ac:dyDescent="0.15"/>
    <row r="183" ht="13.6" hidden="1" customHeight="1" x14ac:dyDescent="0.15"/>
    <row r="184" ht="13.6" hidden="1" customHeight="1" x14ac:dyDescent="0.15"/>
    <row r="185" ht="13.6" hidden="1" customHeight="1" x14ac:dyDescent="0.15"/>
    <row r="186" ht="13.6" hidden="1" customHeight="1" x14ac:dyDescent="0.15"/>
    <row r="187" ht="13.6" hidden="1" customHeight="1" x14ac:dyDescent="0.15"/>
    <row r="188" ht="13.6" hidden="1" customHeight="1" x14ac:dyDescent="0.15"/>
    <row r="189" ht="13.6" hidden="1" customHeight="1" x14ac:dyDescent="0.15"/>
    <row r="190" ht="13.6" hidden="1" customHeight="1" x14ac:dyDescent="0.15"/>
    <row r="191" ht="13.6"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6"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6"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2.9" x14ac:dyDescent="0.15">
      <c r="S2" s="243"/>
      <c r="AH2" s="243"/>
    </row>
    <row r="3" spans="2:34" ht="12.9"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2.9" x14ac:dyDescent="0.15"/>
    <row r="5" spans="2:34" ht="12.9" x14ac:dyDescent="0.15"/>
    <row r="6" spans="2:34" ht="12.9" x14ac:dyDescent="0.15"/>
    <row r="7" spans="2:34" ht="12.9" x14ac:dyDescent="0.15"/>
    <row r="8" spans="2:34" ht="12.9" x14ac:dyDescent="0.15"/>
    <row r="9" spans="2:34" ht="12.9" x14ac:dyDescent="0.15">
      <c r="AH9" s="243"/>
    </row>
    <row r="10" spans="2:34" ht="12.9" x14ac:dyDescent="0.15"/>
    <row r="11" spans="2:34" ht="12.9" x14ac:dyDescent="0.15"/>
    <row r="12" spans="2:34" ht="12.9" x14ac:dyDescent="0.15"/>
    <row r="13" spans="2:34" ht="12.9" x14ac:dyDescent="0.15"/>
    <row r="14" spans="2:34" ht="12.9" x14ac:dyDescent="0.15"/>
    <row r="15" spans="2:34" ht="12.9" x14ac:dyDescent="0.15"/>
    <row r="16" spans="2:34" ht="12.9" x14ac:dyDescent="0.15"/>
    <row r="17" spans="12:34" ht="12.9" x14ac:dyDescent="0.15">
      <c r="AH17" s="243"/>
    </row>
    <row r="18" spans="12:34" ht="12.9" x14ac:dyDescent="0.15"/>
    <row r="19" spans="12:34" ht="12.9" x14ac:dyDescent="0.15"/>
    <row r="20" spans="12:34" ht="12.9" x14ac:dyDescent="0.15">
      <c r="AH20" s="243"/>
    </row>
    <row r="21" spans="12:34" ht="12.9" x14ac:dyDescent="0.15">
      <c r="AH21" s="243"/>
    </row>
    <row r="22" spans="12:34" ht="12.9" x14ac:dyDescent="0.15"/>
    <row r="23" spans="12:34" ht="12.9" x14ac:dyDescent="0.15"/>
    <row r="24" spans="12:34" ht="12.9" x14ac:dyDescent="0.15">
      <c r="Q24" s="243"/>
    </row>
    <row r="25" spans="12:34" ht="12.9" x14ac:dyDescent="0.15"/>
    <row r="26" spans="12:34" ht="12.9" x14ac:dyDescent="0.15"/>
    <row r="27" spans="12:34" ht="12.9" x14ac:dyDescent="0.15"/>
    <row r="28" spans="12:34" ht="12.9" x14ac:dyDescent="0.15">
      <c r="O28" s="243"/>
      <c r="T28" s="243"/>
      <c r="AH28" s="243"/>
    </row>
    <row r="29" spans="12:34" ht="12.9" x14ac:dyDescent="0.15"/>
    <row r="30" spans="12:34" ht="12.9" x14ac:dyDescent="0.15"/>
    <row r="31" spans="12:34" ht="12.9" x14ac:dyDescent="0.15">
      <c r="Q31" s="243"/>
    </row>
    <row r="32" spans="12:34" ht="12.9" x14ac:dyDescent="0.15">
      <c r="L32" s="243"/>
    </row>
    <row r="33" spans="2:34" ht="12.9" x14ac:dyDescent="0.15">
      <c r="C33" s="243"/>
      <c r="E33" s="243"/>
      <c r="G33" s="243"/>
      <c r="I33" s="243"/>
      <c r="X33" s="243"/>
    </row>
    <row r="34" spans="2:34" ht="12.9" x14ac:dyDescent="0.15">
      <c r="B34" s="243"/>
      <c r="P34" s="243"/>
      <c r="R34" s="243"/>
      <c r="T34" s="243"/>
    </row>
    <row r="35" spans="2:34" ht="12.9" x14ac:dyDescent="0.15">
      <c r="D35" s="243"/>
      <c r="W35" s="243"/>
      <c r="AC35" s="243"/>
      <c r="AD35" s="243"/>
      <c r="AE35" s="243"/>
      <c r="AF35" s="243"/>
      <c r="AG35" s="243"/>
      <c r="AH35" s="243"/>
    </row>
    <row r="36" spans="2:34" ht="12.9" x14ac:dyDescent="0.15">
      <c r="H36" s="243"/>
      <c r="J36" s="243"/>
      <c r="K36" s="243"/>
      <c r="M36" s="243"/>
      <c r="Y36" s="243"/>
      <c r="Z36" s="243"/>
      <c r="AA36" s="243"/>
      <c r="AB36" s="243"/>
      <c r="AC36" s="243"/>
      <c r="AD36" s="243"/>
      <c r="AE36" s="243"/>
      <c r="AF36" s="243"/>
      <c r="AG36" s="243"/>
      <c r="AH36" s="243"/>
    </row>
    <row r="37" spans="2:34" ht="12.9" x14ac:dyDescent="0.15">
      <c r="AH37" s="243"/>
    </row>
    <row r="38" spans="2:34" ht="12.9" x14ac:dyDescent="0.15">
      <c r="AG38" s="243"/>
      <c r="AH38" s="243"/>
    </row>
    <row r="39" spans="2:34" ht="12.9" x14ac:dyDescent="0.15"/>
    <row r="40" spans="2:34" ht="12.9" x14ac:dyDescent="0.15">
      <c r="X40" s="243"/>
    </row>
    <row r="41" spans="2:34" ht="12.9" x14ac:dyDescent="0.15">
      <c r="R41" s="243"/>
    </row>
    <row r="42" spans="2:34" ht="12.9" x14ac:dyDescent="0.15">
      <c r="W42" s="243"/>
    </row>
    <row r="43" spans="2:34" ht="12.9" x14ac:dyDescent="0.15">
      <c r="Y43" s="243"/>
      <c r="Z43" s="243"/>
      <c r="AA43" s="243"/>
      <c r="AB43" s="243"/>
      <c r="AC43" s="243"/>
      <c r="AD43" s="243"/>
      <c r="AE43" s="243"/>
      <c r="AF43" s="243"/>
      <c r="AG43" s="243"/>
      <c r="AH43" s="243"/>
    </row>
    <row r="44" spans="2:34" ht="12.9" x14ac:dyDescent="0.15">
      <c r="AH44" s="243"/>
    </row>
    <row r="45" spans="2:34" ht="12.9" x14ac:dyDescent="0.15">
      <c r="X45" s="243"/>
    </row>
    <row r="46" spans="2:34" ht="12.9" x14ac:dyDescent="0.15"/>
    <row r="47" spans="2:34" ht="12.9" x14ac:dyDescent="0.15"/>
    <row r="48" spans="2:34" ht="12.9" x14ac:dyDescent="0.15">
      <c r="W48" s="243"/>
      <c r="Y48" s="243"/>
      <c r="Z48" s="243"/>
      <c r="AA48" s="243"/>
      <c r="AB48" s="243"/>
      <c r="AC48" s="243"/>
      <c r="AD48" s="243"/>
      <c r="AE48" s="243"/>
      <c r="AF48" s="243"/>
      <c r="AG48" s="243"/>
      <c r="AH48" s="243"/>
    </row>
    <row r="49" spans="28:34" ht="12.9" x14ac:dyDescent="0.15"/>
    <row r="50" spans="28:34" ht="12.9" x14ac:dyDescent="0.15">
      <c r="AE50" s="243"/>
      <c r="AF50" s="243"/>
      <c r="AG50" s="243"/>
      <c r="AH50" s="243"/>
    </row>
    <row r="51" spans="28:34" ht="12.9" x14ac:dyDescent="0.15">
      <c r="AC51" s="243"/>
      <c r="AD51" s="243"/>
      <c r="AE51" s="243"/>
      <c r="AF51" s="243"/>
      <c r="AG51" s="243"/>
      <c r="AH51" s="243"/>
    </row>
    <row r="52" spans="28:34" ht="12.9" x14ac:dyDescent="0.15"/>
    <row r="53" spans="28:34" ht="12.9" x14ac:dyDescent="0.15">
      <c r="AF53" s="243"/>
      <c r="AG53" s="243"/>
      <c r="AH53" s="243"/>
    </row>
    <row r="54" spans="28:34" ht="12.9" x14ac:dyDescent="0.15">
      <c r="AH54" s="243"/>
    </row>
    <row r="55" spans="28:34" ht="12.9" x14ac:dyDescent="0.15"/>
    <row r="56" spans="28:34" ht="12.9" x14ac:dyDescent="0.15">
      <c r="AB56" s="243"/>
      <c r="AC56" s="243"/>
      <c r="AD56" s="243"/>
      <c r="AE56" s="243"/>
      <c r="AF56" s="243"/>
      <c r="AG56" s="243"/>
      <c r="AH56" s="243"/>
    </row>
    <row r="57" spans="28:34" ht="12.9" x14ac:dyDescent="0.15">
      <c r="AH57" s="243"/>
    </row>
    <row r="58" spans="28:34" ht="12.9" x14ac:dyDescent="0.15">
      <c r="AH58" s="243"/>
    </row>
    <row r="59" spans="28:34" ht="12.9" x14ac:dyDescent="0.15"/>
    <row r="60" spans="28:34" ht="12.9" x14ac:dyDescent="0.15"/>
    <row r="61" spans="28:34" ht="12.9" x14ac:dyDescent="0.15"/>
    <row r="62" spans="28:34" ht="12.9" x14ac:dyDescent="0.15"/>
    <row r="63" spans="28:34" ht="12.9" x14ac:dyDescent="0.15">
      <c r="AH63" s="243"/>
    </row>
    <row r="64" spans="28:34" ht="12.9" x14ac:dyDescent="0.15">
      <c r="AG64" s="243"/>
      <c r="AH64" s="243"/>
    </row>
    <row r="65" spans="28:34" ht="12.9" x14ac:dyDescent="0.15"/>
    <row r="66" spans="28:34" ht="12.9" x14ac:dyDescent="0.15"/>
    <row r="67" spans="28:34" ht="12.9" x14ac:dyDescent="0.15"/>
    <row r="68" spans="28:34" ht="12.9" x14ac:dyDescent="0.15">
      <c r="AB68" s="243"/>
      <c r="AC68" s="243"/>
      <c r="AD68" s="243"/>
      <c r="AE68" s="243"/>
      <c r="AF68" s="243"/>
      <c r="AG68" s="243"/>
      <c r="AH68" s="243"/>
    </row>
    <row r="69" spans="28:34" ht="12.9" x14ac:dyDescent="0.15">
      <c r="AF69" s="243"/>
      <c r="AG69" s="243"/>
      <c r="AH69" s="243"/>
    </row>
    <row r="70" spans="28:34" ht="12.9" x14ac:dyDescent="0.15"/>
    <row r="71" spans="28:34" ht="12.9" x14ac:dyDescent="0.15"/>
    <row r="72" spans="28:34" ht="12.9" x14ac:dyDescent="0.15"/>
    <row r="73" spans="28:34" ht="12.9" x14ac:dyDescent="0.15"/>
    <row r="74" spans="28:34" ht="12.9" x14ac:dyDescent="0.15"/>
    <row r="75" spans="28:34" ht="12.9" x14ac:dyDescent="0.15">
      <c r="AH75" s="243"/>
    </row>
    <row r="76" spans="28:34" ht="12.9" x14ac:dyDescent="0.15">
      <c r="AF76" s="243"/>
      <c r="AG76" s="243"/>
      <c r="AH76" s="243"/>
    </row>
    <row r="77" spans="28:34" ht="12.9" x14ac:dyDescent="0.15">
      <c r="AG77" s="243"/>
      <c r="AH77" s="243"/>
    </row>
    <row r="78" spans="28:34" ht="12.9" x14ac:dyDescent="0.15"/>
    <row r="79" spans="28:34" ht="12.9" x14ac:dyDescent="0.15"/>
    <row r="80" spans="28:34" ht="12.9" x14ac:dyDescent="0.15"/>
    <row r="81" spans="25:34" ht="12.9" x14ac:dyDescent="0.15"/>
    <row r="82" spans="25:34" ht="12.9" x14ac:dyDescent="0.15">
      <c r="Y82" s="243"/>
    </row>
    <row r="83" spans="25:34" ht="12.9" x14ac:dyDescent="0.15">
      <c r="Y83" s="243"/>
      <c r="Z83" s="243"/>
      <c r="AA83" s="243"/>
      <c r="AB83" s="243"/>
      <c r="AC83" s="243"/>
      <c r="AD83" s="243"/>
      <c r="AE83" s="243"/>
      <c r="AF83" s="243"/>
      <c r="AG83" s="243"/>
      <c r="AH83" s="243"/>
    </row>
    <row r="84" spans="25:34" ht="12.9" x14ac:dyDescent="0.15"/>
    <row r="85" spans="25:34" ht="12.9" x14ac:dyDescent="0.15"/>
    <row r="86" spans="25:34" ht="12.9" x14ac:dyDescent="0.15"/>
    <row r="87" spans="25:34" ht="12.9" x14ac:dyDescent="0.15"/>
    <row r="88" spans="25:34" ht="12.9" x14ac:dyDescent="0.15">
      <c r="AH88" s="243"/>
    </row>
    <row r="89" spans="25:34" ht="12.9" x14ac:dyDescent="0.15"/>
    <row r="90" spans="25:34" ht="12.9" x14ac:dyDescent="0.15"/>
    <row r="91" spans="25:34" ht="12.9" x14ac:dyDescent="0.15"/>
    <row r="92" spans="25:34" ht="13.6" customHeight="1" x14ac:dyDescent="0.15"/>
    <row r="93" spans="25:34" ht="13.6" customHeight="1" x14ac:dyDescent="0.15"/>
    <row r="94" spans="25:34" ht="13.6" customHeight="1" x14ac:dyDescent="0.15">
      <c r="AF94" s="243"/>
      <c r="AG94" s="243"/>
      <c r="AH94" s="243"/>
    </row>
    <row r="95" spans="25:34" ht="13.6" customHeight="1" x14ac:dyDescent="0.15">
      <c r="AH95" s="243"/>
    </row>
    <row r="96" spans="25:34" ht="13.6" customHeight="1" x14ac:dyDescent="0.15"/>
    <row r="97" spans="33:34" ht="13.6" customHeight="1" x14ac:dyDescent="0.15"/>
    <row r="98" spans="33:34" ht="13.6" customHeight="1" x14ac:dyDescent="0.15"/>
    <row r="99" spans="33:34" ht="13.6" customHeight="1" x14ac:dyDescent="0.15"/>
    <row r="100" spans="33:34" ht="13.6" customHeight="1" x14ac:dyDescent="0.15"/>
    <row r="101" spans="33:34" ht="13.6" customHeight="1" x14ac:dyDescent="0.15">
      <c r="AH101" s="243"/>
    </row>
    <row r="102" spans="33:34" ht="13.6" customHeight="1" x14ac:dyDescent="0.15"/>
    <row r="103" spans="33:34" ht="13.6" customHeight="1" x14ac:dyDescent="0.15"/>
    <row r="104" spans="33:34" ht="13.6" customHeight="1" x14ac:dyDescent="0.15">
      <c r="AG104" s="243"/>
      <c r="AH104" s="243"/>
    </row>
    <row r="105" spans="33:34" ht="13.6" customHeight="1" x14ac:dyDescent="0.15"/>
    <row r="106" spans="33:34" ht="13.6" customHeight="1" x14ac:dyDescent="0.15"/>
    <row r="107" spans="33:34" ht="13.6" customHeight="1" x14ac:dyDescent="0.15"/>
    <row r="108" spans="33:34" ht="13.6" customHeight="1" x14ac:dyDescent="0.15"/>
    <row r="109" spans="33:34" ht="13.6" customHeight="1" x14ac:dyDescent="0.15"/>
    <row r="110" spans="33:34" ht="13.6" customHeight="1" x14ac:dyDescent="0.15"/>
    <row r="111" spans="33:34" ht="13.6" customHeight="1" x14ac:dyDescent="0.15"/>
    <row r="112" spans="33:34" ht="13.6" customHeight="1" x14ac:dyDescent="0.15"/>
    <row r="113" spans="34:34" ht="13.6" customHeight="1" x14ac:dyDescent="0.15"/>
    <row r="114" spans="34:34" ht="13.6" customHeight="1" x14ac:dyDescent="0.15"/>
    <row r="115" spans="34:34" ht="13.6" customHeight="1" x14ac:dyDescent="0.15"/>
    <row r="116" spans="34:34" ht="13.6" customHeight="1" x14ac:dyDescent="0.15">
      <c r="AH116" s="243"/>
    </row>
    <row r="117" spans="34:34" ht="13.6" customHeight="1" x14ac:dyDescent="0.15"/>
    <row r="118" spans="34:34" ht="13.6" customHeight="1" x14ac:dyDescent="0.15"/>
    <row r="119" spans="34:34" ht="13.6" customHeight="1" x14ac:dyDescent="0.15"/>
    <row r="120" spans="34:34" ht="13.6" customHeight="1" x14ac:dyDescent="0.15">
      <c r="AH120" s="243"/>
    </row>
    <row r="121" spans="34:34" ht="13.6" customHeight="1" x14ac:dyDescent="0.15">
      <c r="AH121" s="243"/>
    </row>
    <row r="122" spans="34:34" ht="13.6" customHeight="1" x14ac:dyDescent="0.15"/>
    <row r="123" spans="34:34" ht="13.6" customHeight="1" x14ac:dyDescent="0.15"/>
    <row r="124" spans="34:34" ht="13.6" customHeight="1" x14ac:dyDescent="0.15"/>
    <row r="125" spans="34:34" ht="13.6" customHeight="1" x14ac:dyDescent="0.15"/>
    <row r="126" spans="34:34" ht="13.6" hidden="1" customHeight="1" x14ac:dyDescent="0.15"/>
    <row r="127" spans="34:34" ht="13.6" hidden="1" customHeight="1" x14ac:dyDescent="0.15"/>
    <row r="128" spans="34:34" ht="13.6" hidden="1" customHeight="1" x14ac:dyDescent="0.15"/>
    <row r="129" ht="13.6" hidden="1" customHeight="1" x14ac:dyDescent="0.15"/>
    <row r="130" ht="13.6" hidden="1" customHeight="1" x14ac:dyDescent="0.15"/>
    <row r="131" ht="13.6" hidden="1" customHeight="1" x14ac:dyDescent="0.15"/>
    <row r="132" ht="13.6" hidden="1" customHeight="1" x14ac:dyDescent="0.15"/>
    <row r="133" ht="13.6" hidden="1" customHeight="1" x14ac:dyDescent="0.15"/>
    <row r="134" ht="13.6" hidden="1" customHeight="1" x14ac:dyDescent="0.15"/>
    <row r="135" ht="13.6"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6"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6"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2.9" x14ac:dyDescent="0.15">
      <c r="S2" s="243"/>
      <c r="AH2" s="243"/>
    </row>
    <row r="3" spans="2:34" ht="12.9"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2.9" x14ac:dyDescent="0.15"/>
    <row r="5" spans="2:34" ht="12.9" x14ac:dyDescent="0.15"/>
    <row r="6" spans="2:34" ht="12.9" x14ac:dyDescent="0.15"/>
    <row r="7" spans="2:34" ht="12.9" x14ac:dyDescent="0.15"/>
    <row r="8" spans="2:34" ht="12.9" x14ac:dyDescent="0.15"/>
    <row r="9" spans="2:34" ht="12.9" x14ac:dyDescent="0.15">
      <c r="AH9" s="243"/>
    </row>
    <row r="10" spans="2:34" ht="12.9" x14ac:dyDescent="0.15"/>
    <row r="11" spans="2:34" ht="12.9" x14ac:dyDescent="0.15"/>
    <row r="12" spans="2:34" ht="12.9" x14ac:dyDescent="0.15"/>
    <row r="13" spans="2:34" ht="12.9" x14ac:dyDescent="0.15"/>
    <row r="14" spans="2:34" ht="12.9" x14ac:dyDescent="0.15"/>
    <row r="15" spans="2:34" ht="12.9" x14ac:dyDescent="0.15"/>
    <row r="16" spans="2:34" ht="12.9" x14ac:dyDescent="0.15"/>
    <row r="17" spans="12:34" ht="12.9" x14ac:dyDescent="0.15">
      <c r="AH17" s="243"/>
    </row>
    <row r="18" spans="12:34" ht="12.9" x14ac:dyDescent="0.15"/>
    <row r="19" spans="12:34" ht="12.9" x14ac:dyDescent="0.15"/>
    <row r="20" spans="12:34" ht="12.9" x14ac:dyDescent="0.15">
      <c r="AH20" s="243"/>
    </row>
    <row r="21" spans="12:34" ht="12.9" x14ac:dyDescent="0.15">
      <c r="AH21" s="243"/>
    </row>
    <row r="22" spans="12:34" ht="12.9" x14ac:dyDescent="0.15"/>
    <row r="23" spans="12:34" ht="12.9" x14ac:dyDescent="0.15"/>
    <row r="24" spans="12:34" ht="12.9" x14ac:dyDescent="0.15">
      <c r="Q24" s="243"/>
    </row>
    <row r="25" spans="12:34" ht="12.9" x14ac:dyDescent="0.15"/>
    <row r="26" spans="12:34" ht="12.9" x14ac:dyDescent="0.15"/>
    <row r="27" spans="12:34" ht="12.9" x14ac:dyDescent="0.15"/>
    <row r="28" spans="12:34" ht="12.9" x14ac:dyDescent="0.15">
      <c r="O28" s="243"/>
      <c r="T28" s="243"/>
      <c r="AH28" s="243"/>
    </row>
    <row r="29" spans="12:34" ht="12.9" x14ac:dyDescent="0.15"/>
    <row r="30" spans="12:34" ht="12.9" x14ac:dyDescent="0.15"/>
    <row r="31" spans="12:34" ht="12.9" x14ac:dyDescent="0.15">
      <c r="Q31" s="243"/>
    </row>
    <row r="32" spans="12:34" ht="12.9" x14ac:dyDescent="0.15">
      <c r="L32" s="243"/>
    </row>
    <row r="33" spans="2:34" ht="12.9" x14ac:dyDescent="0.15">
      <c r="C33" s="243"/>
      <c r="E33" s="243"/>
      <c r="G33" s="243"/>
      <c r="I33" s="243"/>
      <c r="X33" s="243"/>
    </row>
    <row r="34" spans="2:34" ht="12.9" x14ac:dyDescent="0.15">
      <c r="B34" s="243"/>
      <c r="P34" s="243"/>
      <c r="R34" s="243"/>
      <c r="T34" s="243"/>
    </row>
    <row r="35" spans="2:34" ht="12.9" x14ac:dyDescent="0.15">
      <c r="D35" s="243"/>
      <c r="W35" s="243"/>
      <c r="AC35" s="243"/>
      <c r="AD35" s="243"/>
      <c r="AE35" s="243"/>
      <c r="AF35" s="243"/>
      <c r="AG35" s="243"/>
      <c r="AH35" s="243"/>
    </row>
    <row r="36" spans="2:34" ht="12.9" x14ac:dyDescent="0.15">
      <c r="H36" s="243"/>
      <c r="J36" s="243"/>
      <c r="K36" s="243"/>
      <c r="M36" s="243"/>
      <c r="Y36" s="243"/>
      <c r="Z36" s="243"/>
      <c r="AA36" s="243"/>
      <c r="AB36" s="243"/>
      <c r="AC36" s="243"/>
      <c r="AD36" s="243"/>
      <c r="AE36" s="243"/>
      <c r="AF36" s="243"/>
      <c r="AG36" s="243"/>
      <c r="AH36" s="243"/>
    </row>
    <row r="37" spans="2:34" ht="12.9" x14ac:dyDescent="0.15">
      <c r="AH37" s="243"/>
    </row>
    <row r="38" spans="2:34" ht="12.9" x14ac:dyDescent="0.15">
      <c r="AG38" s="243"/>
      <c r="AH38" s="243"/>
    </row>
    <row r="39" spans="2:34" ht="12.9" x14ac:dyDescent="0.15"/>
    <row r="40" spans="2:34" ht="12.9" x14ac:dyDescent="0.15">
      <c r="X40" s="243"/>
    </row>
    <row r="41" spans="2:34" ht="12.9" x14ac:dyDescent="0.15">
      <c r="R41" s="243"/>
    </row>
    <row r="42" spans="2:34" ht="12.9" x14ac:dyDescent="0.15">
      <c r="W42" s="243"/>
    </row>
    <row r="43" spans="2:34" ht="12.9" x14ac:dyDescent="0.15">
      <c r="Y43" s="243"/>
      <c r="Z43" s="243"/>
      <c r="AA43" s="243"/>
      <c r="AB43" s="243"/>
      <c r="AC43" s="243"/>
      <c r="AD43" s="243"/>
      <c r="AE43" s="243"/>
      <c r="AF43" s="243"/>
      <c r="AG43" s="243"/>
      <c r="AH43" s="243"/>
    </row>
    <row r="44" spans="2:34" ht="12.9" x14ac:dyDescent="0.15">
      <c r="AH44" s="243"/>
    </row>
    <row r="45" spans="2:34" ht="12.9" x14ac:dyDescent="0.15">
      <c r="X45" s="243"/>
    </row>
    <row r="46" spans="2:34" ht="12.9" x14ac:dyDescent="0.15"/>
    <row r="47" spans="2:34" ht="12.9" x14ac:dyDescent="0.15"/>
    <row r="48" spans="2:34" ht="12.9" x14ac:dyDescent="0.15">
      <c r="W48" s="243"/>
      <c r="Y48" s="243"/>
      <c r="Z48" s="243"/>
      <c r="AA48" s="243"/>
      <c r="AB48" s="243"/>
      <c r="AC48" s="243"/>
      <c r="AD48" s="243"/>
      <c r="AE48" s="243"/>
      <c r="AF48" s="243"/>
      <c r="AG48" s="243"/>
      <c r="AH48" s="243"/>
    </row>
    <row r="49" spans="28:34" ht="12.9" x14ac:dyDescent="0.15"/>
    <row r="50" spans="28:34" ht="12.9" x14ac:dyDescent="0.15">
      <c r="AE50" s="243"/>
      <c r="AF50" s="243"/>
      <c r="AG50" s="243"/>
      <c r="AH50" s="243"/>
    </row>
    <row r="51" spans="28:34" ht="12.9" x14ac:dyDescent="0.15">
      <c r="AC51" s="243"/>
      <c r="AD51" s="243"/>
      <c r="AE51" s="243"/>
      <c r="AF51" s="243"/>
      <c r="AG51" s="243"/>
      <c r="AH51" s="243"/>
    </row>
    <row r="52" spans="28:34" ht="12.9" x14ac:dyDescent="0.15"/>
    <row r="53" spans="28:34" ht="12.9" x14ac:dyDescent="0.15">
      <c r="AF53" s="243"/>
      <c r="AG53" s="243"/>
      <c r="AH53" s="243"/>
    </row>
    <row r="54" spans="28:34" ht="12.9" x14ac:dyDescent="0.15">
      <c r="AH54" s="243"/>
    </row>
    <row r="55" spans="28:34" ht="12.9" x14ac:dyDescent="0.15"/>
    <row r="56" spans="28:34" ht="12.9" x14ac:dyDescent="0.15">
      <c r="AB56" s="243"/>
      <c r="AC56" s="243"/>
      <c r="AD56" s="243"/>
      <c r="AE56" s="243"/>
      <c r="AF56" s="243"/>
      <c r="AG56" s="243"/>
      <c r="AH56" s="243"/>
    </row>
    <row r="57" spans="28:34" ht="12.9" x14ac:dyDescent="0.15">
      <c r="AH57" s="243"/>
    </row>
    <row r="58" spans="28:34" ht="12.9" x14ac:dyDescent="0.15">
      <c r="AH58" s="243"/>
    </row>
    <row r="59" spans="28:34" ht="12.9" x14ac:dyDescent="0.15">
      <c r="AG59" s="243"/>
      <c r="AH59" s="243"/>
    </row>
    <row r="60" spans="28:34" ht="12.9" x14ac:dyDescent="0.15"/>
    <row r="61" spans="28:34" ht="12.9" x14ac:dyDescent="0.15"/>
    <row r="62" spans="28:34" ht="12.9" x14ac:dyDescent="0.15"/>
    <row r="63" spans="28:34" ht="12.9" x14ac:dyDescent="0.15">
      <c r="AH63" s="243"/>
    </row>
    <row r="64" spans="28:34" ht="12.9" x14ac:dyDescent="0.15">
      <c r="AG64" s="243"/>
      <c r="AH64" s="243"/>
    </row>
    <row r="65" spans="28:34" ht="12.9" x14ac:dyDescent="0.15"/>
    <row r="66" spans="28:34" ht="12.9" x14ac:dyDescent="0.15"/>
    <row r="67" spans="28:34" ht="12.9" x14ac:dyDescent="0.15"/>
    <row r="68" spans="28:34" ht="12.9" x14ac:dyDescent="0.15">
      <c r="AB68" s="243"/>
      <c r="AC68" s="243"/>
      <c r="AD68" s="243"/>
      <c r="AE68" s="243"/>
      <c r="AF68" s="243"/>
      <c r="AG68" s="243"/>
      <c r="AH68" s="243"/>
    </row>
    <row r="69" spans="28:34" ht="12.9" x14ac:dyDescent="0.15">
      <c r="AF69" s="243"/>
      <c r="AG69" s="243"/>
      <c r="AH69" s="243"/>
    </row>
    <row r="70" spans="28:34" ht="12.9" x14ac:dyDescent="0.15"/>
    <row r="71" spans="28:34" ht="12.9" x14ac:dyDescent="0.15"/>
    <row r="72" spans="28:34" ht="12.9" x14ac:dyDescent="0.15"/>
    <row r="73" spans="28:34" ht="12.9" x14ac:dyDescent="0.15"/>
    <row r="74" spans="28:34" ht="12.9" x14ac:dyDescent="0.15"/>
    <row r="75" spans="28:34" ht="12.9" x14ac:dyDescent="0.15">
      <c r="AH75" s="243"/>
    </row>
    <row r="76" spans="28:34" ht="12.9" x14ac:dyDescent="0.15">
      <c r="AF76" s="243"/>
      <c r="AG76" s="243"/>
      <c r="AH76" s="243"/>
    </row>
    <row r="77" spans="28:34" ht="12.9" x14ac:dyDescent="0.15">
      <c r="AG77" s="243"/>
      <c r="AH77" s="243"/>
    </row>
    <row r="78" spans="28:34" ht="12.9" x14ac:dyDescent="0.15"/>
    <row r="79" spans="28:34" ht="12.9" x14ac:dyDescent="0.15"/>
    <row r="80" spans="28:34" ht="12.9" x14ac:dyDescent="0.15"/>
    <row r="81" spans="25:34" ht="12.9" x14ac:dyDescent="0.15"/>
    <row r="82" spans="25:34" ht="12.9" x14ac:dyDescent="0.15">
      <c r="Y82" s="243"/>
    </row>
    <row r="83" spans="25:34" ht="12.9" x14ac:dyDescent="0.15">
      <c r="Y83" s="243"/>
      <c r="Z83" s="243"/>
      <c r="AA83" s="243"/>
      <c r="AB83" s="243"/>
      <c r="AC83" s="243"/>
      <c r="AD83" s="243"/>
      <c r="AE83" s="243"/>
      <c r="AF83" s="243"/>
      <c r="AG83" s="243"/>
      <c r="AH83" s="243"/>
    </row>
    <row r="84" spans="25:34" ht="12.9" x14ac:dyDescent="0.15"/>
    <row r="85" spans="25:34" ht="12.9" x14ac:dyDescent="0.15"/>
    <row r="86" spans="25:34" ht="12.9" x14ac:dyDescent="0.15"/>
    <row r="87" spans="25:34" ht="12.9" x14ac:dyDescent="0.15"/>
    <row r="88" spans="25:34" ht="12.9" x14ac:dyDescent="0.15">
      <c r="AH88" s="243"/>
    </row>
    <row r="89" spans="25:34" ht="12.9" x14ac:dyDescent="0.15"/>
    <row r="90" spans="25:34" ht="12.9" x14ac:dyDescent="0.15"/>
    <row r="91" spans="25:34" ht="12.9" x14ac:dyDescent="0.15"/>
    <row r="92" spans="25:34" ht="13.6" customHeight="1" x14ac:dyDescent="0.15"/>
    <row r="93" spans="25:34" ht="13.6" customHeight="1" x14ac:dyDescent="0.15"/>
    <row r="94" spans="25:34" ht="13.6" customHeight="1" x14ac:dyDescent="0.15">
      <c r="AF94" s="243"/>
      <c r="AG94" s="243"/>
      <c r="AH94" s="243"/>
    </row>
    <row r="95" spans="25:34" ht="13.6" customHeight="1" x14ac:dyDescent="0.15">
      <c r="AH95" s="243"/>
    </row>
    <row r="96" spans="25:34" ht="13.6" customHeight="1" x14ac:dyDescent="0.15"/>
    <row r="97" spans="33:34" ht="13.6" customHeight="1" x14ac:dyDescent="0.15"/>
    <row r="98" spans="33:34" ht="13.6" customHeight="1" x14ac:dyDescent="0.15"/>
    <row r="99" spans="33:34" ht="13.6" customHeight="1" x14ac:dyDescent="0.15"/>
    <row r="100" spans="33:34" ht="13.6" customHeight="1" x14ac:dyDescent="0.15"/>
    <row r="101" spans="33:34" ht="13.6" customHeight="1" x14ac:dyDescent="0.15">
      <c r="AH101" s="243"/>
    </row>
    <row r="102" spans="33:34" ht="13.6" customHeight="1" x14ac:dyDescent="0.15"/>
    <row r="103" spans="33:34" ht="13.6" customHeight="1" x14ac:dyDescent="0.15"/>
    <row r="104" spans="33:34" ht="13.6" customHeight="1" x14ac:dyDescent="0.15">
      <c r="AG104" s="243"/>
      <c r="AH104" s="243"/>
    </row>
    <row r="105" spans="33:34" ht="13.6" customHeight="1" x14ac:dyDescent="0.15"/>
    <row r="106" spans="33:34" ht="13.6" customHeight="1" x14ac:dyDescent="0.15"/>
    <row r="107" spans="33:34" ht="13.6" customHeight="1" x14ac:dyDescent="0.15"/>
    <row r="108" spans="33:34" ht="13.6" customHeight="1" x14ac:dyDescent="0.15"/>
    <row r="109" spans="33:34" ht="13.6" customHeight="1" x14ac:dyDescent="0.15"/>
    <row r="110" spans="33:34" ht="13.6" customHeight="1" x14ac:dyDescent="0.15"/>
    <row r="111" spans="33:34" ht="13.6" customHeight="1" x14ac:dyDescent="0.15"/>
    <row r="112" spans="33:34" ht="13.6" customHeight="1" x14ac:dyDescent="0.15"/>
    <row r="113" spans="34:34" ht="13.6" customHeight="1" x14ac:dyDescent="0.15"/>
    <row r="114" spans="34:34" ht="13.6" customHeight="1" x14ac:dyDescent="0.15"/>
    <row r="115" spans="34:34" ht="13.6" customHeight="1" x14ac:dyDescent="0.15"/>
    <row r="116" spans="34:34" ht="13.6" customHeight="1" x14ac:dyDescent="0.15">
      <c r="AH116" s="243"/>
    </row>
    <row r="117" spans="34:34" ht="13.6" customHeight="1" x14ac:dyDescent="0.15"/>
    <row r="118" spans="34:34" ht="13.6" customHeight="1" x14ac:dyDescent="0.15"/>
    <row r="119" spans="34:34" ht="13.6" customHeight="1" x14ac:dyDescent="0.15"/>
    <row r="120" spans="34:34" ht="13.6" customHeight="1" x14ac:dyDescent="0.15">
      <c r="AH120" s="243"/>
    </row>
    <row r="121" spans="34:34" ht="13.6" customHeight="1" x14ac:dyDescent="0.15">
      <c r="AH121" s="243"/>
    </row>
    <row r="122" spans="34:34" ht="13.6" customHeight="1" x14ac:dyDescent="0.15"/>
    <row r="123" spans="34:34" ht="13.6" customHeight="1" x14ac:dyDescent="0.15"/>
    <row r="124" spans="34:34" ht="13.6" customHeight="1" x14ac:dyDescent="0.15"/>
    <row r="125" spans="34:34" ht="13.6" customHeight="1" x14ac:dyDescent="0.15"/>
    <row r="126" spans="34:34" ht="13.6" hidden="1" customHeight="1" x14ac:dyDescent="0.15"/>
    <row r="127" spans="34:34" ht="13.6" hidden="1" customHeight="1" x14ac:dyDescent="0.15"/>
    <row r="128" spans="34:34" ht="13.6" hidden="1" customHeight="1" x14ac:dyDescent="0.15"/>
    <row r="129" ht="13.6" hidden="1" customHeight="1" x14ac:dyDescent="0.15"/>
    <row r="130" ht="13.6" hidden="1" customHeight="1" x14ac:dyDescent="0.15"/>
    <row r="131" ht="13.6" hidden="1" customHeight="1" x14ac:dyDescent="0.15"/>
    <row r="132" ht="13.6" hidden="1" customHeight="1" x14ac:dyDescent="0.15"/>
    <row r="133" ht="13.6" hidden="1" customHeight="1" x14ac:dyDescent="0.15"/>
    <row r="134" ht="13.6" hidden="1" customHeight="1" x14ac:dyDescent="0.15"/>
    <row r="135" ht="13.6"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2.9"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521</v>
      </c>
      <c r="G2" s="113"/>
      <c r="H2" s="114"/>
    </row>
    <row r="3" spans="1:8" x14ac:dyDescent="0.15">
      <c r="A3" s="110" t="s">
        <v>514</v>
      </c>
      <c r="B3" s="115"/>
      <c r="C3" s="116"/>
      <c r="D3" s="117">
        <v>341705</v>
      </c>
      <c r="E3" s="118"/>
      <c r="F3" s="119">
        <v>146641</v>
      </c>
      <c r="G3" s="120"/>
      <c r="H3" s="121"/>
    </row>
    <row r="4" spans="1:8" x14ac:dyDescent="0.15">
      <c r="A4" s="122"/>
      <c r="B4" s="123"/>
      <c r="C4" s="124"/>
      <c r="D4" s="125">
        <v>99134</v>
      </c>
      <c r="E4" s="126"/>
      <c r="F4" s="127">
        <v>68142</v>
      </c>
      <c r="G4" s="128"/>
      <c r="H4" s="129"/>
    </row>
    <row r="5" spans="1:8" x14ac:dyDescent="0.15">
      <c r="A5" s="110" t="s">
        <v>516</v>
      </c>
      <c r="B5" s="115"/>
      <c r="C5" s="116"/>
      <c r="D5" s="117">
        <v>418389</v>
      </c>
      <c r="E5" s="118"/>
      <c r="F5" s="119">
        <v>174587</v>
      </c>
      <c r="G5" s="120"/>
      <c r="H5" s="121"/>
    </row>
    <row r="6" spans="1:8" x14ac:dyDescent="0.15">
      <c r="A6" s="122"/>
      <c r="B6" s="123"/>
      <c r="C6" s="124"/>
      <c r="D6" s="125">
        <v>208377</v>
      </c>
      <c r="E6" s="126"/>
      <c r="F6" s="127">
        <v>79695</v>
      </c>
      <c r="G6" s="128"/>
      <c r="H6" s="129"/>
    </row>
    <row r="7" spans="1:8" x14ac:dyDescent="0.15">
      <c r="A7" s="110" t="s">
        <v>517</v>
      </c>
      <c r="B7" s="115"/>
      <c r="C7" s="116"/>
      <c r="D7" s="117">
        <v>385034</v>
      </c>
      <c r="E7" s="118"/>
      <c r="F7" s="119">
        <v>175675</v>
      </c>
      <c r="G7" s="120"/>
      <c r="H7" s="121"/>
    </row>
    <row r="8" spans="1:8" x14ac:dyDescent="0.15">
      <c r="A8" s="122"/>
      <c r="B8" s="123"/>
      <c r="C8" s="124"/>
      <c r="D8" s="125">
        <v>222733</v>
      </c>
      <c r="E8" s="126"/>
      <c r="F8" s="127">
        <v>87698</v>
      </c>
      <c r="G8" s="128"/>
      <c r="H8" s="129"/>
    </row>
    <row r="9" spans="1:8" x14ac:dyDescent="0.15">
      <c r="A9" s="110" t="s">
        <v>518</v>
      </c>
      <c r="B9" s="115"/>
      <c r="C9" s="116"/>
      <c r="D9" s="117">
        <v>297351</v>
      </c>
      <c r="E9" s="118"/>
      <c r="F9" s="119">
        <v>162193</v>
      </c>
      <c r="G9" s="120"/>
      <c r="H9" s="121"/>
    </row>
    <row r="10" spans="1:8" x14ac:dyDescent="0.15">
      <c r="A10" s="122"/>
      <c r="B10" s="123"/>
      <c r="C10" s="124"/>
      <c r="D10" s="125">
        <v>102400</v>
      </c>
      <c r="E10" s="126"/>
      <c r="F10" s="127">
        <v>79985</v>
      </c>
      <c r="G10" s="128"/>
      <c r="H10" s="129"/>
    </row>
    <row r="11" spans="1:8" x14ac:dyDescent="0.15">
      <c r="A11" s="110" t="s">
        <v>519</v>
      </c>
      <c r="B11" s="115"/>
      <c r="C11" s="116"/>
      <c r="D11" s="117">
        <v>255827</v>
      </c>
      <c r="E11" s="118"/>
      <c r="F11" s="119">
        <v>168868</v>
      </c>
      <c r="G11" s="120"/>
      <c r="H11" s="121"/>
    </row>
    <row r="12" spans="1:8" x14ac:dyDescent="0.15">
      <c r="A12" s="122"/>
      <c r="B12" s="123"/>
      <c r="C12" s="130"/>
      <c r="D12" s="125">
        <v>136049</v>
      </c>
      <c r="E12" s="126"/>
      <c r="F12" s="127">
        <v>79360</v>
      </c>
      <c r="G12" s="128"/>
      <c r="H12" s="129"/>
    </row>
    <row r="13" spans="1:8" x14ac:dyDescent="0.15">
      <c r="A13" s="110"/>
      <c r="B13" s="115"/>
      <c r="C13" s="131"/>
      <c r="D13" s="132">
        <v>339661</v>
      </c>
      <c r="E13" s="133"/>
      <c r="F13" s="134">
        <v>165593</v>
      </c>
      <c r="G13" s="135"/>
      <c r="H13" s="121"/>
    </row>
    <row r="14" spans="1:8" x14ac:dyDescent="0.15">
      <c r="A14" s="122"/>
      <c r="B14" s="123"/>
      <c r="C14" s="124"/>
      <c r="D14" s="125">
        <v>153739</v>
      </c>
      <c r="E14" s="126"/>
      <c r="F14" s="127">
        <v>78976</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1.71</v>
      </c>
      <c r="C19" s="136">
        <f>ROUND(VALUE(SUBSTITUTE(実質収支比率等に係る経年分析!G$48,"▲","-")),2)</f>
        <v>3.46</v>
      </c>
      <c r="D19" s="136">
        <f>ROUND(VALUE(SUBSTITUTE(実質収支比率等に係る経年分析!H$48,"▲","-")),2)</f>
        <v>3.56</v>
      </c>
      <c r="E19" s="136">
        <f>ROUND(VALUE(SUBSTITUTE(実質収支比率等に係る経年分析!I$48,"▲","-")),2)</f>
        <v>2.02</v>
      </c>
      <c r="F19" s="136">
        <f>ROUND(VALUE(SUBSTITUTE(実質収支比率等に係る経年分析!J$48,"▲","-")),2)</f>
        <v>3.95</v>
      </c>
    </row>
    <row r="20" spans="1:11" x14ac:dyDescent="0.15">
      <c r="A20" s="136" t="s">
        <v>44</v>
      </c>
      <c r="B20" s="136">
        <f>ROUND(VALUE(SUBSTITUTE(実質収支比率等に係る経年分析!F$47,"▲","-")),2)</f>
        <v>58.49</v>
      </c>
      <c r="C20" s="136">
        <f>ROUND(VALUE(SUBSTITUTE(実質収支比率等に係る経年分析!G$47,"▲","-")),2)</f>
        <v>43.19</v>
      </c>
      <c r="D20" s="136">
        <f>ROUND(VALUE(SUBSTITUTE(実質収支比率等に係る経年分析!H$47,"▲","-")),2)</f>
        <v>50.03</v>
      </c>
      <c r="E20" s="136">
        <f>ROUND(VALUE(SUBSTITUTE(実質収支比率等に係る経年分析!I$47,"▲","-")),2)</f>
        <v>49.18</v>
      </c>
      <c r="F20" s="136">
        <f>ROUND(VALUE(SUBSTITUTE(実質収支比率等に係る経年分析!J$47,"▲","-")),2)</f>
        <v>49.9</v>
      </c>
    </row>
    <row r="21" spans="1:11" x14ac:dyDescent="0.15">
      <c r="A21" s="136" t="s">
        <v>45</v>
      </c>
      <c r="B21" s="136">
        <f>IF(ISNUMBER(VALUE(SUBSTITUTE(実質収支比率等に係る経年分析!F$49,"▲","-"))),ROUND(VALUE(SUBSTITUTE(実質収支比率等に係る経年分析!F$49,"▲","-")),2),NA())</f>
        <v>11.78</v>
      </c>
      <c r="C21" s="136">
        <f>IF(ISNUMBER(VALUE(SUBSTITUTE(実質収支比率等に係る経年分析!G$49,"▲","-"))),ROUND(VALUE(SUBSTITUTE(実質収支比率等に係る経年分析!G$49,"▲","-")),2),NA())</f>
        <v>-15.74</v>
      </c>
      <c r="D21" s="136">
        <f>IF(ISNUMBER(VALUE(SUBSTITUTE(実質収支比率等に係る経年分析!H$49,"▲","-"))),ROUND(VALUE(SUBSTITUTE(実質収支比率等に係る経年分析!H$49,"▲","-")),2),NA())</f>
        <v>4.6399999999999997</v>
      </c>
      <c r="E21" s="136">
        <f>IF(ISNUMBER(VALUE(SUBSTITUTE(実質収支比率等に係る経年分析!I$49,"▲","-"))),ROUND(VALUE(SUBSTITUTE(実質収支比率等に係る経年分析!I$49,"▲","-")),2),NA())</f>
        <v>-3.28</v>
      </c>
      <c r="F21" s="136">
        <f>IF(ISNUMBER(VALUE(SUBSTITUTE(実質収支比率等に係る経年分析!J$49,"▲","-"))),ROUND(VALUE(SUBSTITUTE(実質収支比率等に係る経年分析!J$49,"▲","-")),2),NA())</f>
        <v>7.0000000000000007E-2</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f>IF(ROUND(VALUE(SUBSTITUTE(連結実質赤字比率に係る赤字・黒字の構成分析!F$42,"▲", "-")), 2) &lt; 0, ABS(ROUND(VALUE(SUBSTITUTE(連結実質赤字比率に係る赤字・黒字の構成分析!F$42,"▲", "-")), 2)), NA())</f>
        <v>0.06</v>
      </c>
      <c r="C28" s="137" t="e">
        <f>IF(ROUND(VALUE(SUBSTITUTE(連結実質赤字比率に係る赤字・黒字の構成分析!F$42,"▲", "-")), 2) &gt;= 0, ABS(ROUND(VALUE(SUBSTITUTE(連結実質赤字比率に係る赤字・黒字の構成分析!F$42,"▲", "-")), 2)), NA())</f>
        <v>#N/A</v>
      </c>
      <c r="D28" s="137">
        <f>IF(ROUND(VALUE(SUBSTITUTE(連結実質赤字比率に係る赤字・黒字の構成分析!G$42,"▲", "-")), 2) &lt; 0, ABS(ROUND(VALUE(SUBSTITUTE(連結実質赤字比率に係る赤字・黒字の構成分析!G$42,"▲", "-")), 2)), NA())</f>
        <v>0.06</v>
      </c>
      <c r="E28" s="137" t="e">
        <f>IF(ROUND(VALUE(SUBSTITUTE(連結実質赤字比率に係る赤字・黒字の構成分析!G$42,"▲", "-")), 2) &gt;= 0, ABS(ROUND(VALUE(SUBSTITUTE(連結実質赤字比率に係る赤字・黒字の構成分析!G$42,"▲", "-")), 2)), NA())</f>
        <v>#N/A</v>
      </c>
      <c r="F28" s="137">
        <f>IF(ROUND(VALUE(SUBSTITUTE(連結実質赤字比率に係る赤字・黒字の構成分析!H$42,"▲", "-")), 2) &lt; 0, ABS(ROUND(VALUE(SUBSTITUTE(連結実質赤字比率に係る赤字・黒字の構成分析!H$42,"▲", "-")), 2)), NA())</f>
        <v>0.06</v>
      </c>
      <c r="G28" s="137" t="e">
        <f>IF(ROUND(VALUE(SUBSTITUTE(連結実質赤字比率に係る赤字・黒字の構成分析!H$42,"▲", "-")), 2) &gt;= 0, ABS(ROUND(VALUE(SUBSTITUTE(連結実質赤字比率に係る赤字・黒字の構成分析!H$42,"▲", "-")), 2)), NA())</f>
        <v>#N/A</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簡易水道特別会計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公共下水道事業特別会計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0.57999999999999996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0.35</v>
      </c>
    </row>
    <row r="33" spans="1:16" x14ac:dyDescent="0.15">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1.03</v>
      </c>
    </row>
    <row r="34" spans="1:16" x14ac:dyDescent="0.15">
      <c r="A34" s="137" t="str">
        <f>IF(連結実質赤字比率に係る赤字・黒字の構成分析!C$36="",NA(),連結実質赤字比率に係る赤字・黒字の構成分析!C$36)</f>
        <v>上水道事業会計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3.45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3.97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3.53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3.64</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1.76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3.52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3.62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2.02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3.94</v>
      </c>
    </row>
    <row r="36" spans="1:16" x14ac:dyDescent="0.15">
      <c r="A36" s="137" t="str">
        <f>IF(連結実質赤字比率に係る赤字・黒字の構成分析!C$34="",NA(),連結実質赤字比率に係る赤字・黒字の構成分析!C$34)</f>
        <v>国民健康保険病院事業会計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4.9800000000000004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5.54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5.68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5.96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5.56</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983</v>
      </c>
      <c r="E42" s="138"/>
      <c r="F42" s="138"/>
      <c r="G42" s="138">
        <f>'実質公債費比率（分子）の構造'!L$52</f>
        <v>927</v>
      </c>
      <c r="H42" s="138"/>
      <c r="I42" s="138"/>
      <c r="J42" s="138">
        <f>'実質公債費比率（分子）の構造'!M$52</f>
        <v>980</v>
      </c>
      <c r="K42" s="138"/>
      <c r="L42" s="138"/>
      <c r="M42" s="138">
        <f>'実質公債費比率（分子）の構造'!N$52</f>
        <v>967</v>
      </c>
      <c r="N42" s="138"/>
      <c r="O42" s="138"/>
      <c r="P42" s="138">
        <f>'実質公債費比率（分子）の構造'!O$52</f>
        <v>984</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13</v>
      </c>
      <c r="C44" s="138"/>
      <c r="D44" s="138"/>
      <c r="E44" s="138">
        <f>'実質公債費比率（分子）の構造'!L$50</f>
        <v>11</v>
      </c>
      <c r="F44" s="138"/>
      <c r="G44" s="138"/>
      <c r="H44" s="138">
        <f>'実質公債費比率（分子）の構造'!M$50</f>
        <v>4</v>
      </c>
      <c r="I44" s="138"/>
      <c r="J44" s="138"/>
      <c r="K44" s="138">
        <f>'実質公債費比率（分子）の構造'!N$50</f>
        <v>6</v>
      </c>
      <c r="L44" s="138"/>
      <c r="M44" s="138"/>
      <c r="N44" s="138">
        <f>'実質公債費比率（分子）の構造'!O$50</f>
        <v>3</v>
      </c>
      <c r="O44" s="138"/>
      <c r="P44" s="138"/>
    </row>
    <row r="45" spans="1:16" x14ac:dyDescent="0.15">
      <c r="A45" s="138" t="s">
        <v>55</v>
      </c>
      <c r="B45" s="138">
        <f>'実質公債費比率（分子）の構造'!K$49</f>
        <v>85</v>
      </c>
      <c r="C45" s="138"/>
      <c r="D45" s="138"/>
      <c r="E45" s="138">
        <f>'実質公債費比率（分子）の構造'!L$49</f>
        <v>85</v>
      </c>
      <c r="F45" s="138"/>
      <c r="G45" s="138"/>
      <c r="H45" s="138">
        <f>'実質公債費比率（分子）の構造'!M$49</f>
        <v>85</v>
      </c>
      <c r="I45" s="138"/>
      <c r="J45" s="138"/>
      <c r="K45" s="138">
        <f>'実質公債費比率（分子）の構造'!N$49</f>
        <v>85</v>
      </c>
      <c r="L45" s="138"/>
      <c r="M45" s="138"/>
      <c r="N45" s="138">
        <f>'実質公債費比率（分子）の構造'!O$49</f>
        <v>62</v>
      </c>
      <c r="O45" s="138"/>
      <c r="P45" s="138"/>
    </row>
    <row r="46" spans="1:16" x14ac:dyDescent="0.15">
      <c r="A46" s="138" t="s">
        <v>56</v>
      </c>
      <c r="B46" s="138">
        <f>'実質公債費比率（分子）の構造'!K$48</f>
        <v>304</v>
      </c>
      <c r="C46" s="138"/>
      <c r="D46" s="138"/>
      <c r="E46" s="138">
        <f>'実質公債費比率（分子）の構造'!L$48</f>
        <v>237</v>
      </c>
      <c r="F46" s="138"/>
      <c r="G46" s="138"/>
      <c r="H46" s="138">
        <f>'実質公債費比率（分子）の構造'!M$48</f>
        <v>203</v>
      </c>
      <c r="I46" s="138"/>
      <c r="J46" s="138"/>
      <c r="K46" s="138">
        <f>'実質公債費比率（分子）の構造'!N$48</f>
        <v>198</v>
      </c>
      <c r="L46" s="138"/>
      <c r="M46" s="138"/>
      <c r="N46" s="138">
        <f>'実質公債費比率（分子）の構造'!O$48</f>
        <v>216</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1154</v>
      </c>
      <c r="C49" s="138"/>
      <c r="D49" s="138"/>
      <c r="E49" s="138">
        <f>'実質公債費比率（分子）の構造'!L$45</f>
        <v>1072</v>
      </c>
      <c r="F49" s="138"/>
      <c r="G49" s="138"/>
      <c r="H49" s="138">
        <f>'実質公債費比率（分子）の構造'!M$45</f>
        <v>1052</v>
      </c>
      <c r="I49" s="138"/>
      <c r="J49" s="138"/>
      <c r="K49" s="138">
        <f>'実質公債費比率（分子）の構造'!N$45</f>
        <v>1076</v>
      </c>
      <c r="L49" s="138"/>
      <c r="M49" s="138"/>
      <c r="N49" s="138">
        <f>'実質公債費比率（分子）の構造'!O$45</f>
        <v>1115</v>
      </c>
      <c r="O49" s="138"/>
      <c r="P49" s="138"/>
    </row>
    <row r="50" spans="1:16" x14ac:dyDescent="0.15">
      <c r="A50" s="138" t="s">
        <v>60</v>
      </c>
      <c r="B50" s="138" t="e">
        <f>NA()</f>
        <v>#N/A</v>
      </c>
      <c r="C50" s="138">
        <f>IF(ISNUMBER('実質公債費比率（分子）の構造'!K$53),'実質公債費比率（分子）の構造'!K$53,NA())</f>
        <v>573</v>
      </c>
      <c r="D50" s="138" t="e">
        <f>NA()</f>
        <v>#N/A</v>
      </c>
      <c r="E50" s="138" t="e">
        <f>NA()</f>
        <v>#N/A</v>
      </c>
      <c r="F50" s="138">
        <f>IF(ISNUMBER('実質公債費比率（分子）の構造'!L$53),'実質公債費比率（分子）の構造'!L$53,NA())</f>
        <v>478</v>
      </c>
      <c r="G50" s="138" t="e">
        <f>NA()</f>
        <v>#N/A</v>
      </c>
      <c r="H50" s="138" t="e">
        <f>NA()</f>
        <v>#N/A</v>
      </c>
      <c r="I50" s="138">
        <f>IF(ISNUMBER('実質公債費比率（分子）の構造'!M$53),'実質公債費比率（分子）の構造'!M$53,NA())</f>
        <v>364</v>
      </c>
      <c r="J50" s="138" t="e">
        <f>NA()</f>
        <v>#N/A</v>
      </c>
      <c r="K50" s="138" t="e">
        <f>NA()</f>
        <v>#N/A</v>
      </c>
      <c r="L50" s="138">
        <f>IF(ISNUMBER('実質公債費比率（分子）の構造'!N$53),'実質公債費比率（分子）の構造'!N$53,NA())</f>
        <v>398</v>
      </c>
      <c r="M50" s="138" t="e">
        <f>NA()</f>
        <v>#N/A</v>
      </c>
      <c r="N50" s="138" t="e">
        <f>NA()</f>
        <v>#N/A</v>
      </c>
      <c r="O50" s="138">
        <f>IF(ISNUMBER('実質公債費比率（分子）の構造'!O$53),'実質公債費比率（分子）の構造'!O$53,NA())</f>
        <v>412</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8440</v>
      </c>
      <c r="E56" s="137"/>
      <c r="F56" s="137"/>
      <c r="G56" s="137">
        <f>'将来負担比率（分子）の構造'!J$52</f>
        <v>8660</v>
      </c>
      <c r="H56" s="137"/>
      <c r="I56" s="137"/>
      <c r="J56" s="137">
        <f>'将来負担比率（分子）の構造'!K$52</f>
        <v>9078</v>
      </c>
      <c r="K56" s="137"/>
      <c r="L56" s="137"/>
      <c r="M56" s="137">
        <f>'将来負担比率（分子）の構造'!L$52</f>
        <v>9113</v>
      </c>
      <c r="N56" s="137"/>
      <c r="O56" s="137"/>
      <c r="P56" s="137">
        <f>'将来負担比率（分子）の構造'!M$52</f>
        <v>9002</v>
      </c>
    </row>
    <row r="57" spans="1:16" x14ac:dyDescent="0.15">
      <c r="A57" s="137" t="s">
        <v>36</v>
      </c>
      <c r="B57" s="137"/>
      <c r="C57" s="137"/>
      <c r="D57" s="137">
        <f>'将来負担比率（分子）の構造'!I$51</f>
        <v>925</v>
      </c>
      <c r="E57" s="137"/>
      <c r="F57" s="137"/>
      <c r="G57" s="137">
        <f>'将来負担比率（分子）の構造'!J$51</f>
        <v>754</v>
      </c>
      <c r="H57" s="137"/>
      <c r="I57" s="137"/>
      <c r="J57" s="137">
        <f>'将来負担比率（分子）の構造'!K$51</f>
        <v>749</v>
      </c>
      <c r="K57" s="137"/>
      <c r="L57" s="137"/>
      <c r="M57" s="137">
        <f>'将来負担比率（分子）の構造'!L$51</f>
        <v>639</v>
      </c>
      <c r="N57" s="137"/>
      <c r="O57" s="137"/>
      <c r="P57" s="137">
        <f>'将来負担比率（分子）の構造'!M$51</f>
        <v>564</v>
      </c>
    </row>
    <row r="58" spans="1:16" x14ac:dyDescent="0.15">
      <c r="A58" s="137" t="s">
        <v>35</v>
      </c>
      <c r="B58" s="137"/>
      <c r="C58" s="137"/>
      <c r="D58" s="137">
        <f>'将来負担比率（分子）の構造'!I$50</f>
        <v>6124</v>
      </c>
      <c r="E58" s="137"/>
      <c r="F58" s="137"/>
      <c r="G58" s="137">
        <f>'将来負担比率（分子）の構造'!J$50</f>
        <v>5798</v>
      </c>
      <c r="H58" s="137"/>
      <c r="I58" s="137"/>
      <c r="J58" s="137">
        <f>'将来負担比率（分子）の構造'!K$50</f>
        <v>6059</v>
      </c>
      <c r="K58" s="137"/>
      <c r="L58" s="137"/>
      <c r="M58" s="137">
        <f>'将来負担比率（分子）の構造'!L$50</f>
        <v>6738</v>
      </c>
      <c r="N58" s="137"/>
      <c r="O58" s="137"/>
      <c r="P58" s="137">
        <f>'将来負担比率（分子）の構造'!M$50</f>
        <v>6698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1960</v>
      </c>
      <c r="C62" s="137"/>
      <c r="D62" s="137"/>
      <c r="E62" s="137">
        <f>'将来負担比率（分子）の構造'!J$45</f>
        <v>1894</v>
      </c>
      <c r="F62" s="137"/>
      <c r="G62" s="137"/>
      <c r="H62" s="137">
        <f>'将来負担比率（分子）の構造'!K$45</f>
        <v>1725</v>
      </c>
      <c r="I62" s="137"/>
      <c r="J62" s="137"/>
      <c r="K62" s="137">
        <f>'将来負担比率（分子）の構造'!L$45</f>
        <v>1611</v>
      </c>
      <c r="L62" s="137"/>
      <c r="M62" s="137"/>
      <c r="N62" s="137">
        <f>'将来負担比率（分子）の構造'!M$45</f>
        <v>1549</v>
      </c>
      <c r="O62" s="137"/>
      <c r="P62" s="137"/>
    </row>
    <row r="63" spans="1:16" x14ac:dyDescent="0.15">
      <c r="A63" s="137" t="s">
        <v>28</v>
      </c>
      <c r="B63" s="137">
        <f>'将来負担比率（分子）の構造'!I$44</f>
        <v>469</v>
      </c>
      <c r="C63" s="137"/>
      <c r="D63" s="137"/>
      <c r="E63" s="137">
        <f>'将来負担比率（分子）の構造'!J$44</f>
        <v>392</v>
      </c>
      <c r="F63" s="137"/>
      <c r="G63" s="137"/>
      <c r="H63" s="137">
        <f>'将来負担比率（分子）の構造'!K$44</f>
        <v>313</v>
      </c>
      <c r="I63" s="137"/>
      <c r="J63" s="137"/>
      <c r="K63" s="137">
        <f>'将来負担比率（分子）の構造'!L$44</f>
        <v>233</v>
      </c>
      <c r="L63" s="137"/>
      <c r="M63" s="137"/>
      <c r="N63" s="137">
        <f>'将来負担比率（分子）の構造'!M$44</f>
        <v>22</v>
      </c>
      <c r="O63" s="137"/>
      <c r="P63" s="137"/>
    </row>
    <row r="64" spans="1:16" x14ac:dyDescent="0.15">
      <c r="A64" s="137" t="s">
        <v>27</v>
      </c>
      <c r="B64" s="137">
        <f>'将来負担比率（分子）の構造'!I$43</f>
        <v>2646</v>
      </c>
      <c r="C64" s="137"/>
      <c r="D64" s="137"/>
      <c r="E64" s="137">
        <f>'将来負担比率（分子）の構造'!J$43</f>
        <v>2552</v>
      </c>
      <c r="F64" s="137"/>
      <c r="G64" s="137"/>
      <c r="H64" s="137">
        <f>'将来負担比率（分子）の構造'!K$43</f>
        <v>2479</v>
      </c>
      <c r="I64" s="137"/>
      <c r="J64" s="137"/>
      <c r="K64" s="137">
        <f>'将来負担比率（分子）の構造'!L$43</f>
        <v>2386</v>
      </c>
      <c r="L64" s="137"/>
      <c r="M64" s="137"/>
      <c r="N64" s="137">
        <f>'将来負担比率（分子）の構造'!M$43</f>
        <v>2318</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10124</v>
      </c>
      <c r="C66" s="137"/>
      <c r="D66" s="137"/>
      <c r="E66" s="137">
        <f>'将来負担比率（分子）の構造'!J$41</f>
        <v>10383</v>
      </c>
      <c r="F66" s="137"/>
      <c r="G66" s="137"/>
      <c r="H66" s="137">
        <f>'将来負担比率（分子）の構造'!K$41</f>
        <v>11001</v>
      </c>
      <c r="I66" s="137"/>
      <c r="J66" s="137"/>
      <c r="K66" s="137">
        <f>'将来負担比率（分子）の構造'!L$41</f>
        <v>11136</v>
      </c>
      <c r="L66" s="137"/>
      <c r="M66" s="137"/>
      <c r="N66" s="137">
        <f>'将来負担比率（分子）の構造'!M$41</f>
        <v>11093</v>
      </c>
      <c r="O66" s="137"/>
      <c r="P66" s="137"/>
    </row>
    <row r="67" spans="1:16" x14ac:dyDescent="0.15">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10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2018-04-16T12:15:23Z</cp:lastPrinted>
  <dcterms:created xsi:type="dcterms:W3CDTF">2018-01-24T03:29:18Z</dcterms:created>
  <dcterms:modified xsi:type="dcterms:W3CDTF">2018-12-04T00:29:22Z</dcterms:modified>
  <cp:category/>
</cp:coreProperties>
</file>