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Y:\02 主査用\01 振興局照会・回答\R2.8.19平成30年度財政状況資料集の作成\"/>
    </mc:Choice>
  </mc:AlternateContent>
  <xr:revisionPtr revIDLastSave="0" documentId="13_ncr:1_{391DE8E4-799F-40B0-AA4D-46049E9A307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CO34" i="10"/>
  <c r="BW34" i="10"/>
  <c r="BW35" i="10" s="1"/>
  <c r="BW36" i="10" s="1"/>
  <c r="C34" i="10"/>
  <c r="C35" i="10" s="1"/>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<sst xmlns="http://schemas.openxmlformats.org/spreadsheetml/2006/main" count="1103" uniqueCount="594">
  <si>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</si>
  <si>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</si>
  <si>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</si>
  <si>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</si>
  <si>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</si>
  <si>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</si>
  <si>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</si>
  <si>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</si>
  <si>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</si>
  <si>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</si>
  <si>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</si>
  <si>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</si>
  <si>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</si>
  <si>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</si>
  <si>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</si>
  <si>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</si>
  <si>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</si>
  <si>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</si>
  <si>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</si>
  <si>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</si>
  <si>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</si>
  <si>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</si>
  <si>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</si>
  <si>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</si>
  <si>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</si>
  <si>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</si>
  <si>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</si>
  <si>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</si>
  <si>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</si>
  <si>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</si>
  <si>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</si>
  <si>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</si>
  <si>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</si>
  <si>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</si>
  <si>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</si>
  <si>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</si>
  <si>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</si>
  <si>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</si>
  <si>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</si>
  <si>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</si>
  <si>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</si>
  <si>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</si>
  <si>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</si>
  <si>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</si>
  <si>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</si>
  <si>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</si>
  <si>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</si>
  <si>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</si>
  <si>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</si>
  <si>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</si>
  <si>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</si>
  <si>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</si>
  <si>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</si>
  <si>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</si>
  <si>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</si>
  <si>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</si>
  <si>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</si>
  <si>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</si>
  <si>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</si>
  <si>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</si>
  <si>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</si>
  <si>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</si>
  <si>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</si>
  <si>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</si>
  <si>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</si>
  <si>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</si>
  <si>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</si>
  <si>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</si>
  <si>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</si>
  <si>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</si>
  <si>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</si>
  <si>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</si>
  <si>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</si>
  <si>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</si>
  <si>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</si>
  <si>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</si>
  <si>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</si>
  <si>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</si>
  <si>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</si>
  <si>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</si>
  <si>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</si>
  <si>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</si>
  <si>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</si>
  <si>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</si>
  <si>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</si>
  <si>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</si>
  <si>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</si>
  <si>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</si>
  <si>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</si>
  <si>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</si>
  <si>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</si>
  <si>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</si>
  <si>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</si>
  <si>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</si>
  <si>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</si>
  <si>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</si>
  <si>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</si>
  <si>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</si>
  <si>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</si>
  <si>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</si>
  <si>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</si>
  <si>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</si>
  <si>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</si>
  <si>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</si>
  <si>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</si>
  <si>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</si>
  <si>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</si>
  <si>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</si>
  <si>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</si>
  <si>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</si>
  <si>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</si>
  <si>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</si>
  <si>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</si>
  <si>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</si>
  <si>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</si>
  <si>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</si>
  <si>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</si>
  <si>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</si>
  <si>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</si>
  <si>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</si>
  <si>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</si>
  <si>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</si>
  <si>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</si>
  <si>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</si>
  <si>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</si>
  <si>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</si>
  <si>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</si>
  <si>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</si>
  <si>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</si>
  <si>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</si>
  <si>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</si>
  <si>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</si>
  <si>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</si>
  <si>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</si>
  <si>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</si>
  <si>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</si>
  <si>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</si>
  <si>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</si>
  <si>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</si>
  <si>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</si>
  <si>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</si>
  <si>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</si>
  <si>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</si>
  <si>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</si>
  <si>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</si>
  <si>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</si>
  <si>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</si>
  <si>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</si>
  <si>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</si>
  <si>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</si>
  <si>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</si>
  <si>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</si>
  <si>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</si>
  <si>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</si>
  <si>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</si>
  <si>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</si>
  <si>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</si>
  <si>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</si>
  <si>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</si>
  <si>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</si>
  <si>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</si>
  <si>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</si>
  <si>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</si>
  <si>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</si>
  <si>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</si>
  <si>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</si>
  <si>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</si>
  <si>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</si>
  <si>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</si>
  <si>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</si>
  <si>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</si>
  <si>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</si>
  <si>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</si>
  <si>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</si>
  <si>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</si>
  <si>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</si>
  <si>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</si>
  <si>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</si>
  <si>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</si>
  <si>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</si>
  <si>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</si>
  <si>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</si>
  <si>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</si>
  <si>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</si>
  <si>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</si>
  <si>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</si>
  <si>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</si>
  <si>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</si>
  <si>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</si>
  <si>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</si>
  <si>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</si>
  <si>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</si>
  <si>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</si>
  <si>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</si>
  <si>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</si>
  <si>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</si>
  <si>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</si>
  <si>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</si>
  <si>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</si>
  <si>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</si>
  <si>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</si>
  <si>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</si>
  <si>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</si>
  <si>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</si>
  <si>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</si>
  <si>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</si>
  <si>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</si>
  <si>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</si>
  <si>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</si>
  <si>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</si>
  <si>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</si>
  <si>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</si>
  <si>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</si>
  <si>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北海道足寄町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</si>
  <si>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</si>
  <si>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</si>
  <si>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</si>
  <si>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</si>
  <si>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</si>
  <si>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</si>
  <si>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</si>
  <si>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</si>
  <si>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</si>
  <si>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</si>
  <si>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</si>
  <si>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</si>
  <si>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</si>
  <si>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</si>
  <si>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</si>
  <si>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</si>
  <si>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</si>
  <si>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</si>
  <si>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</si>
  <si>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</si>
  <si>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</si>
  <si>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</si>
  <si>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</si>
  <si>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</si>
  <si>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</si>
  <si>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</si>
  <si>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</si>
  <si>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</si>
  <si>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</si>
  <si>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</si>
  <si>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</si>
  <si>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</si>
  <si>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</si>
  <si>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</si>
  <si>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</si>
  <si>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</si>
  <si>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</si>
  <si>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</si>
  <si>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</si>
  <si>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</si>
  <si>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</si>
  <si>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</si>
  <si>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</si>
  <si>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</si>
  <si>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</si>
  <si>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</si>
  <si>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</si>
  <si>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</si>
  <si>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</si>
  <si>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</si>
  <si>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</si>
  <si>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</si>
  <si>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</si>
  <si>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</si>
  <si>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</si>
  <si>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</si>
  <si>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</si>
  <si>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</si>
  <si>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</si>
  <si>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</si>
  <si>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</si>
  <si>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</si>
  <si>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</si>
  <si>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</si>
  <si>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</si>
  <si>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</si>
  <si>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</si>
  <si>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</si>
  <si>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</si>
  <si>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</si>
  <si>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</si>
  <si>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</si>
  <si>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</si>
  <si>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</si>
  <si>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</si>
  <si>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</si>
  <si>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</si>
  <si>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</si>
  <si>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</si>
  <si>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</si>
  <si>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</si>
  <si>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</si>
  <si>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</si>
  <si>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</si>
  <si>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</si>
  <si>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</si>
  <si>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</si>
  <si>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</si>
  <si>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</si>
  <si>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</si>
  <si>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</si>
  <si>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</si>
  <si>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</si>
  <si>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</si>
  <si>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</si>
  <si>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</si>
  <si>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</si>
  <si>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</si>
  <si>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</si>
  <si>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</si>
  <si>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</si>
  <si>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</si>
  <si>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</si>
  <si>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</si>
  <si>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</si>
  <si>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</si>
  <si>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</si>
  <si>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</si>
  <si>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</si>
  <si>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</si>
  <si>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</si>
  <si>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</si>
  <si>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</si>
  <si>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</si>
  <si>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</si>
  <si>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</si>
  <si>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</si>
  <si>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</si>
  <si>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</si>
  <si>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</si>
  <si>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</si>
  <si>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</si>
  <si>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</si>
  <si>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</si>
  <si>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</si>
  <si>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</si>
  <si>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</si>
  <si>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</si>
  <si>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</si>
  <si>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</si>
  <si>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</si>
  <si>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</si>
  <si>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</si>
  <si>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</si>
  <si>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</si>
  <si>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</si>
  <si>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</si>
  <si>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</si>
  <si>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</si>
  <si>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</si>
  <si>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</si>
  <si>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</si>
  <si>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</si>
  <si>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</si>
  <si>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</si>
  <si>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</si>
  <si>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</si>
  <si>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</si>
  <si>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北海道足寄町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</si>
  <si>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</si>
  <si>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</si>
  <si>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</si>
  <si>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</si>
  <si>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</si>
  <si>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</si>
  <si>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</si>
  <si>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</si>
  <si>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</si>
  <si>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</si>
  <si>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</si>
  <si>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</si>
  <si>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</si>
  <si>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</si>
  <si>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</si>
  <si>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</si>
  <si>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</si>
  <si>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</si>
  <si>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</si>
  <si>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</si>
  <si>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足寄都市計画足寄市街地区土地区画整理事業特別会計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</si>
  <si>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</si>
  <si>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</si>
  <si>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</si>
  <si>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</si>
  <si>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</si>
  <si>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</si>
  <si>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</si>
  <si>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</si>
  <si>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</si>
  <si>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</si>
  <si>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</si>
  <si>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</si>
  <si>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</si>
  <si>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</si>
  <si>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</si>
  <si>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</si>
  <si>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</si>
  <si>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</si>
  <si>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</si>
  <si>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</si>
  <si>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</si>
  <si>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</si>
  <si>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</si>
  <si>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</si>
  <si>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</si>
  <si>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</si>
  <si>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</si>
  <si>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</si>
  <si>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</si>
  <si>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</si>
  <si>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</si>
  <si>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</si>
  <si>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</si>
  <si>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</si>
  <si>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</si>
  <si>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</si>
  <si>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</si>
  <si>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</si>
  <si>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</si>
  <si>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</si>
  <si>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</si>
  <si>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</si>
  <si>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</si>
  <si>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</si>
  <si>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</si>
  <si>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</si>
  <si>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</si>
  <si>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</si>
  <si>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</si>
  <si>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</si>
  <si>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</si>
  <si>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</si>
  <si>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</si>
  <si>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</si>
  <si>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</si>
  <si>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</si>
  <si>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</si>
  <si>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</si>
  <si>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</si>
  <si>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</si>
  <si>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</si>
  <si>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</si>
  <si>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</si>
  <si>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</si>
  <si>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</si>
  <si>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</si>
  <si>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</si>
  <si>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</si>
  <si>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</si>
  <si>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</si>
  <si>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</si>
  <si>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</si>
  <si>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</si>
  <si>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</si>
  <si>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</si>
  <si>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</si>
  <si>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</si>
  <si>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</si>
  <si>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</si>
  <si>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</si>
  <si>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</si>
  <si>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</si>
  <si>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</si>
  <si>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</si>
  <si>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</si>
  <si>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</si>
  <si>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</si>
  <si>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</si>
  <si>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</si>
  <si>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</si>
  <si>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</si>
  <si>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</si>
  <si>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</si>
  <si>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</si>
  <si>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</si>
  <si>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</si>
  <si>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</si>
  <si>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</si>
  <si>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</si>
  <si>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</si>
  <si>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</si>
  <si>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</si>
  <si>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</si>
  <si>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</si>
  <si>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</si>
  <si>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</si>
  <si>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</si>
  <si>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</si>
  <si>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</si>
  <si>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</si>
  <si>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</si>
  <si>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</si>
  <si>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</si>
  <si>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</si>
  <si>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</si>
  <si>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</si>
  <si>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</si>
  <si>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</si>
  <si>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</si>
  <si>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</si>
  <si>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</si>
  <si>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</si>
  <si>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</si>
  <si>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</si>
  <si>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</si>
  <si>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</si>
  <si>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</si>
  <si>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</si>
  <si>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</si>
  <si>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</si>
  <si>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</si>
  <si>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</si>
  <si>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</si>
  <si>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</si>
  <si>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</si>
  <si>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</si>
  <si>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</si>
  <si>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</si>
  <si>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</si>
  <si>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</si>
  <si>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</si>
  <si>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</si>
  <si>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</si>
  <si>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</si>
  <si>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</si>
  <si>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</si>
  <si>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</si>
  <si>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</si>
  <si>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</si>
  <si>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</si>
  <si>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</si>
  <si>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</si>
  <si>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</si>
  <si>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</si>
  <si>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</si>
  <si>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</si>
  <si>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</si>
  <si>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</si>
  <si>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</si>
  <si>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</si>
  <si>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</si>
  <si>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</si>
  <si>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</si>
  <si>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</si>
  <si>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</si>
  <si>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</si>
  <si>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</si>
  <si>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</si>
  <si>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</si>
  <si>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</si>
  <si>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</si>
  <si>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3.28</t>
  </si>
  <si>
    <t>▲ 5.69</t>
  </si>
  <si>
    <t>▲ 14.10</t>
  </si>
  <si>
    <t>上水道事業会計</t>
  </si>
  <si>
    <t>国民健康保険病院事業会計</t>
  </si>
  <si>
    <t>一般会計</t>
  </si>
  <si>
    <t>介護保険特別会計</t>
  </si>
  <si>
    <t>国民健康保険事業特別会計</t>
  </si>
  <si>
    <t>後期高齢者医療特別会計</t>
  </si>
  <si>
    <t>公共下水道事業特別会計</t>
  </si>
  <si>
    <t>足寄都市計画足寄市街地区土地区画整理事業特別会計</t>
  </si>
  <si>
    <t>▲ 0.06</t>
  </si>
  <si>
    <t>その他会計（赤字）</t>
  </si>
  <si>
    <t>その他会計（黒字）</t>
  </si>
  <si>
    <t>H25末</t>
    <phoneticPr fontId="5"/>
  </si>
  <si>
    <t>H26末</t>
    <phoneticPr fontId="5"/>
  </si>
  <si>
    <t>H27末</t>
    <phoneticPr fontId="5"/>
  </si>
  <si>
    <t>H28末</t>
    <phoneticPr fontId="5"/>
  </si>
  <si>
    <t>H29末</t>
    <phoneticPr fontId="5"/>
  </si>
  <si>
    <t>とかち広域消防事務組合</t>
  </si>
  <si>
    <t>十勝圏複合事務組合</t>
  </si>
  <si>
    <t>池北三町行政事務組合</t>
  </si>
  <si>
    <t>公共施設建設等基金</t>
  </si>
  <si>
    <t>ふるさと銀河線跡地活用等振興基金</t>
  </si>
  <si>
    <t>子育て安心基金</t>
  </si>
  <si>
    <t>ふるさと足寄応援基金</t>
  </si>
  <si>
    <t>中心市街地活性化基金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</si>
  <si>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</si>
  <si>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</si>
  <si>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</si>
  <si>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将来負担比率は該当ないが、有形固定資産減価償却率は類似団体より高い水準にある。今後は、施設、工作物の適正な維持補修により長寿命化を図りつつ、計画的な更新を行う。</t>
    <rPh sb="0" eb="2">
      <t>ショウライ</t>
    </rPh>
    <rPh sb="2" eb="4">
      <t>フタン</t>
    </rPh>
    <rPh sb="4" eb="6">
      <t>ヒリツ</t>
    </rPh>
    <rPh sb="7" eb="9">
      <t>ガイトウ</t>
    </rPh>
    <rPh sb="13" eb="15">
      <t>ユウケイ</t>
    </rPh>
    <rPh sb="15" eb="17">
      <t>コテイ</t>
    </rPh>
    <rPh sb="17" eb="19">
      <t>シサン</t>
    </rPh>
    <rPh sb="19" eb="21">
      <t>ゲンカ</t>
    </rPh>
    <rPh sb="21" eb="23">
      <t>ショウキャク</t>
    </rPh>
    <rPh sb="23" eb="24">
      <t>リツ</t>
    </rPh>
    <rPh sb="25" eb="27">
      <t>ルイジ</t>
    </rPh>
    <rPh sb="27" eb="29">
      <t>ダンタイ</t>
    </rPh>
    <rPh sb="31" eb="32">
      <t>タカ</t>
    </rPh>
    <rPh sb="33" eb="35">
      <t>スイジュン</t>
    </rPh>
    <rPh sb="39" eb="41">
      <t>コンゴ</t>
    </rPh>
    <rPh sb="43" eb="45">
      <t>シセツ</t>
    </rPh>
    <rPh sb="46" eb="49">
      <t>コウサクブツ</t>
    </rPh>
    <rPh sb="50" eb="52">
      <t>テキセイ</t>
    </rPh>
    <rPh sb="53" eb="55">
      <t>イジ</t>
    </rPh>
    <rPh sb="55" eb="57">
      <t>ホシュウ</t>
    </rPh>
    <rPh sb="60" eb="64">
      <t>チョウジュミョウカ</t>
    </rPh>
    <rPh sb="65" eb="66">
      <t>ハカ</t>
    </rPh>
    <rPh sb="70" eb="73">
      <t>ケイカクテキ</t>
    </rPh>
    <rPh sb="74" eb="76">
      <t>コウシン</t>
    </rPh>
    <rPh sb="77" eb="7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</si>
  <si>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</si>
  <si>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</si>
  <si>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</si>
  <si>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</si>
  <si>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</si>
  <si>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</si>
  <si>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将来負担比率は該当ないが、近年公共施設の大規模改修を行っており、実質公債費比率は、今後上昇傾向となる見込みであることから、事業の見直しを行い健全な財政運営に努める。</t>
    <rPh sb="0" eb="2">
      <t>ショウライ</t>
    </rPh>
    <rPh sb="2" eb="4">
      <t>フタン</t>
    </rPh>
    <rPh sb="4" eb="6">
      <t>ヒリツ</t>
    </rPh>
    <rPh sb="7" eb="9">
      <t>ガイトウ</t>
    </rPh>
    <rPh sb="13" eb="15">
      <t>キンネン</t>
    </rPh>
    <rPh sb="15" eb="17">
      <t>コウキョウ</t>
    </rPh>
    <rPh sb="17" eb="19">
      <t>シセツ</t>
    </rPh>
    <rPh sb="20" eb="23">
      <t>ダイキボ</t>
    </rPh>
    <rPh sb="23" eb="25">
      <t>カイシュウ</t>
    </rPh>
    <rPh sb="26" eb="27">
      <t>オコナ</t>
    </rPh>
    <rPh sb="32" eb="34">
      <t>ジッシツ</t>
    </rPh>
    <rPh sb="34" eb="37">
      <t>コウサイヒ</t>
    </rPh>
    <rPh sb="37" eb="39">
      <t>ヒリツ</t>
    </rPh>
    <rPh sb="41" eb="43">
      <t>コンゴ</t>
    </rPh>
    <rPh sb="43" eb="45">
      <t>ジョウショウ</t>
    </rPh>
    <rPh sb="45" eb="47">
      <t>ケイコウ</t>
    </rPh>
    <rPh sb="50" eb="52">
      <t>ミコ</t>
    </rPh>
    <rPh sb="61" eb="63">
      <t>ジギョウ</t>
    </rPh>
    <rPh sb="64" eb="66">
      <t>ミナオ</t>
    </rPh>
    <rPh sb="68" eb="69">
      <t>オコナ</t>
    </rPh>
    <rPh sb="70" eb="72">
      <t>ケンゼン</t>
    </rPh>
    <rPh sb="73" eb="75">
      <t>ザイセイ</t>
    </rPh>
    <rPh sb="75" eb="77">
      <t>ウンエイ</t>
    </rPh>
    <rPh sb="78" eb="7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</si>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</sst>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70ED67-BCE2-40C5-B743-4473791A84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10CA-4FC9-8EE5-34DC2085D9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385034</c:v>
                </c:pt>
                <c:pt idx="1">
                  <c:v>297351</c:v>
                </c:pt>
                <c:pt idx="2">
                  <c:v>255827</c:v>
                </c:pt>
                <c:pt idx="3">
                  <c:v>443311</c:v>
                </c:pt>
                <c:pt idx="4">
                  <c:v>422158</c:v>
                </c:pt>
              </c:numCache>
            </c:numRef>
          </c:val>
          <c:smooth val="0"/>
          <c:extLst>
            <c:ext xmlns:c16="http://schemas.microsoft.com/office/drawing/2014/chart" uri="{C3380CC4-5D6E-409C-BE32-E72D297353CC}">
              <c16:uniqueId val="{00000001-10CA-4FC9-8EE5-34DC2085D9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3.56</c:v>
                </c:pt>
                <c:pt idx="1">
                  <c:v>2.02</c:v>
                </c:pt>
                <c:pt idx="2">
                  <c:v>3.95</c:v>
                </c:pt>
                <c:pt idx="3">
                  <c:v>1.99</c:v>
                </c:pt>
                <c:pt idx="4">
                  <c:v>1.75</c:v>
                </c:pt>
              </c:numCache>
            </c:numRef>
          </c:val>
          <c:extLst>
            <c:ext xmlns:c16="http://schemas.microsoft.com/office/drawing/2014/chart" uri="{C3380CC4-5D6E-409C-BE32-E72D297353CC}">
              <c16:uniqueId val="{00000000-A3C1-4012-99B6-EEBB5E077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50.03</c:v>
                </c:pt>
                <c:pt idx="1">
                  <c:v>49.18</c:v>
                </c:pt>
                <c:pt idx="2">
                  <c:v>49.9</c:v>
                </c:pt>
                <c:pt idx="3">
                  <c:v>49.09</c:v>
                </c:pt>
                <c:pt idx="4">
                  <c:v>37.090000000000003</c:v>
                </c:pt>
              </c:numCache>
            </c:numRef>
          </c:val>
          <c:extLst>
            <c:ext xmlns:c16="http://schemas.microsoft.com/office/drawing/2014/chart" uri="{C3380CC4-5D6E-409C-BE32-E72D297353CC}">
              <c16:uniqueId val="{00000001-A3C1-4012-99B6-EEBB5E0775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4.6399999999999997</c:v>
                </c:pt>
                <c:pt idx="1">
                  <c:v>-3.28</c:v>
                </c:pt>
                <c:pt idx="2">
                  <c:v>7.0000000000000007E-2</c:v>
                </c:pt>
                <c:pt idx="3">
                  <c:v>-5.69</c:v>
                </c:pt>
                <c:pt idx="4">
                  <c:v>-14.1</c:v>
                </c:pt>
              </c:numCache>
            </c:numRef>
          </c:val>
          <c:smooth val="0"/>
          <c:extLst>
            <c:ext xmlns:c16="http://schemas.microsoft.com/office/drawing/2014/chart" uri="{C3380CC4-5D6E-409C-BE32-E72D297353CC}">
              <c16:uniqueId val="{00000002-A3C1-4012-99B6-EEBB5E0775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67F-4110-BAD9-CE60158D69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7F-4110-BAD9-CE60158D6984}"/>
            </c:ext>
          </c:extLst>
        </c:ser>
        <c:ser>
          <c:idx val="2"/>
          <c:order val="2"/>
          <c:tx>
            <c:strRef>
              <c:f>データシート!$A$29</c:f>
              <c:strCache>
                <c:ptCount val="1"/>
                <c:pt idx="0">
                  <c:v>足寄都市計画足寄市街地区土地区画整理事業特別会計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0.06</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7F-4110-BAD9-CE60158D698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7F-4110-BAD9-CE60158D698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67F-4110-BAD9-CE60158D698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0.18</c:v>
                </c:pt>
                <c:pt idx="4">
                  <c:v>#N/A</c:v>
                </c:pt>
                <c:pt idx="5">
                  <c:v>1.03</c:v>
                </c:pt>
                <c:pt idx="6">
                  <c:v>#N/A</c:v>
                </c:pt>
                <c:pt idx="7">
                  <c:v>0.7</c:v>
                </c:pt>
                <c:pt idx="8">
                  <c:v>#N/A</c:v>
                </c:pt>
                <c:pt idx="9">
                  <c:v>0.27</c:v>
                </c:pt>
              </c:numCache>
            </c:numRef>
          </c:val>
          <c:extLst>
            <c:ext xmlns:c16="http://schemas.microsoft.com/office/drawing/2014/chart" uri="{C3380CC4-5D6E-409C-BE32-E72D297353CC}">
              <c16:uniqueId val="{00000005-D67F-4110-BAD9-CE60158D698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0.57999999999999996</c:v>
                </c:pt>
                <c:pt idx="4">
                  <c:v>#N/A</c:v>
                </c:pt>
                <c:pt idx="5">
                  <c:v>0.35</c:v>
                </c:pt>
                <c:pt idx="6">
                  <c:v>#N/A</c:v>
                </c:pt>
                <c:pt idx="7">
                  <c:v>0.13</c:v>
                </c:pt>
                <c:pt idx="8">
                  <c:v>#N/A</c:v>
                </c:pt>
                <c:pt idx="9">
                  <c:v>0.71</c:v>
                </c:pt>
              </c:numCache>
            </c:numRef>
          </c:val>
          <c:extLst>
            <c:ext xmlns:c16="http://schemas.microsoft.com/office/drawing/2014/chart" uri="{C3380CC4-5D6E-409C-BE32-E72D297353CC}">
              <c16:uniqueId val="{00000006-D67F-4110-BAD9-CE60158D69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3.62</c:v>
                </c:pt>
                <c:pt idx="2">
                  <c:v>#N/A</c:v>
                </c:pt>
                <c:pt idx="3">
                  <c:v>2.02</c:v>
                </c:pt>
                <c:pt idx="4">
                  <c:v>#N/A</c:v>
                </c:pt>
                <c:pt idx="5">
                  <c:v>3.94</c:v>
                </c:pt>
                <c:pt idx="6">
                  <c:v>#N/A</c:v>
                </c:pt>
                <c:pt idx="7">
                  <c:v>1.98</c:v>
                </c:pt>
                <c:pt idx="8">
                  <c:v>#N/A</c:v>
                </c:pt>
                <c:pt idx="9">
                  <c:v>1.74</c:v>
                </c:pt>
              </c:numCache>
            </c:numRef>
          </c:val>
          <c:extLst>
            <c:ext xmlns:c16="http://schemas.microsoft.com/office/drawing/2014/chart" uri="{C3380CC4-5D6E-409C-BE32-E72D297353CC}">
              <c16:uniqueId val="{00000007-D67F-4110-BAD9-CE60158D6984}"/>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5.68</c:v>
                </c:pt>
                <c:pt idx="2">
                  <c:v>#N/A</c:v>
                </c:pt>
                <c:pt idx="3">
                  <c:v>5.96</c:v>
                </c:pt>
                <c:pt idx="4">
                  <c:v>#N/A</c:v>
                </c:pt>
                <c:pt idx="5">
                  <c:v>5.56</c:v>
                </c:pt>
                <c:pt idx="6">
                  <c:v>#N/A</c:v>
                </c:pt>
                <c:pt idx="7">
                  <c:v>4.09</c:v>
                </c:pt>
                <c:pt idx="8">
                  <c:v>#N/A</c:v>
                </c:pt>
                <c:pt idx="9">
                  <c:v>2.88</c:v>
                </c:pt>
              </c:numCache>
            </c:numRef>
          </c:val>
          <c:extLst>
            <c:ext xmlns:c16="http://schemas.microsoft.com/office/drawing/2014/chart" uri="{C3380CC4-5D6E-409C-BE32-E72D297353CC}">
              <c16:uniqueId val="{00000008-D67F-4110-BAD9-CE60158D698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3.97</c:v>
                </c:pt>
                <c:pt idx="2">
                  <c:v>#N/A</c:v>
                </c:pt>
                <c:pt idx="3">
                  <c:v>3.53</c:v>
                </c:pt>
                <c:pt idx="4">
                  <c:v>#N/A</c:v>
                </c:pt>
                <c:pt idx="5">
                  <c:v>3.64</c:v>
                </c:pt>
                <c:pt idx="6">
                  <c:v>#N/A</c:v>
                </c:pt>
                <c:pt idx="7">
                  <c:v>3.45</c:v>
                </c:pt>
                <c:pt idx="8">
                  <c:v>#N/A</c:v>
                </c:pt>
                <c:pt idx="9">
                  <c:v>3.7</c:v>
                </c:pt>
              </c:numCache>
            </c:numRef>
          </c:val>
          <c:extLst>
            <c:ext xmlns:c16="http://schemas.microsoft.com/office/drawing/2014/chart" uri="{C3380CC4-5D6E-409C-BE32-E72D297353CC}">
              <c16:uniqueId val="{00000009-D67F-4110-BAD9-CE60158D69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980</c:v>
                </c:pt>
                <c:pt idx="5">
                  <c:v>967</c:v>
                </c:pt>
                <c:pt idx="8">
                  <c:v>984</c:v>
                </c:pt>
                <c:pt idx="11">
                  <c:v>963</c:v>
                </c:pt>
                <c:pt idx="14">
                  <c:v>960</c:v>
                </c:pt>
              </c:numCache>
            </c:numRef>
          </c:val>
          <c:extLst>
            <c:ext xmlns:c16="http://schemas.microsoft.com/office/drawing/2014/chart" uri="{C3380CC4-5D6E-409C-BE32-E72D297353CC}">
              <c16:uniqueId val="{00000000-1D62-4695-9336-DA4DA74F25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62-4695-9336-DA4DA74F25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6</c:v>
                </c:pt>
                <c:pt idx="6">
                  <c:v>3</c:v>
                </c:pt>
                <c:pt idx="9">
                  <c:v>3</c:v>
                </c:pt>
                <c:pt idx="12">
                  <c:v>8</c:v>
                </c:pt>
              </c:numCache>
            </c:numRef>
          </c:val>
          <c:extLst>
            <c:ext xmlns:c16="http://schemas.microsoft.com/office/drawing/2014/chart" uri="{C3380CC4-5D6E-409C-BE32-E72D297353CC}">
              <c16:uniqueId val="{00000002-1D62-4695-9336-DA4DA74F25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85</c:v>
                </c:pt>
                <c:pt idx="6">
                  <c:v>62</c:v>
                </c:pt>
                <c:pt idx="9">
                  <c:v>22</c:v>
                </c:pt>
                <c:pt idx="12">
                  <c:v>0</c:v>
                </c:pt>
              </c:numCache>
            </c:numRef>
          </c:val>
          <c:extLst>
            <c:ext xmlns:c16="http://schemas.microsoft.com/office/drawing/2014/chart" uri="{C3380CC4-5D6E-409C-BE32-E72D297353CC}">
              <c16:uniqueId val="{00000003-1D62-4695-9336-DA4DA74F25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203</c:v>
                </c:pt>
                <c:pt idx="3">
                  <c:v>198</c:v>
                </c:pt>
                <c:pt idx="6">
                  <c:v>216</c:v>
                </c:pt>
                <c:pt idx="9">
                  <c:v>211</c:v>
                </c:pt>
                <c:pt idx="12">
                  <c:v>205</c:v>
                </c:pt>
              </c:numCache>
            </c:numRef>
          </c:val>
          <c:extLst>
            <c:ext xmlns:c16="http://schemas.microsoft.com/office/drawing/2014/chart" uri="{C3380CC4-5D6E-409C-BE32-E72D297353CC}">
              <c16:uniqueId val="{00000004-1D62-4695-9336-DA4DA74F25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62-4695-9336-DA4DA74F25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62-4695-9336-DA4DA74F25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1052</c:v>
                </c:pt>
                <c:pt idx="3">
                  <c:v>1076</c:v>
                </c:pt>
                <c:pt idx="6">
                  <c:v>1115</c:v>
                </c:pt>
                <c:pt idx="9">
                  <c:v>1089</c:v>
                </c:pt>
                <c:pt idx="12">
                  <c:v>1163</c:v>
                </c:pt>
              </c:numCache>
            </c:numRef>
          </c:val>
          <c:extLst>
            <c:ext xmlns:c16="http://schemas.microsoft.com/office/drawing/2014/chart" uri="{C3380CC4-5D6E-409C-BE32-E72D297353CC}">
              <c16:uniqueId val="{00000007-1D62-4695-9336-DA4DA74F25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364</c:v>
                </c:pt>
                <c:pt idx="2">
                  <c:v>#N/A</c:v>
                </c:pt>
                <c:pt idx="3">
                  <c:v>#N/A</c:v>
                </c:pt>
                <c:pt idx="4">
                  <c:v>398</c:v>
                </c:pt>
                <c:pt idx="5">
                  <c:v>#N/A</c:v>
                </c:pt>
                <c:pt idx="6">
                  <c:v>#N/A</c:v>
                </c:pt>
                <c:pt idx="7">
                  <c:v>412</c:v>
                </c:pt>
                <c:pt idx="8">
                  <c:v>#N/A</c:v>
                </c:pt>
                <c:pt idx="9">
                  <c:v>#N/A</c:v>
                </c:pt>
                <c:pt idx="10">
                  <c:v>362</c:v>
                </c:pt>
                <c:pt idx="11">
                  <c:v>#N/A</c:v>
                </c:pt>
                <c:pt idx="12">
                  <c:v>#N/A</c:v>
                </c:pt>
                <c:pt idx="13">
                  <c:v>416</c:v>
                </c:pt>
                <c:pt idx="14">
                  <c:v>#N/A</c:v>
                </c:pt>
              </c:numCache>
            </c:numRef>
          </c:val>
          <c:smooth val="0"/>
          <c:extLst>
            <c:ext xmlns:c16="http://schemas.microsoft.com/office/drawing/2014/chart" uri="{C3380CC4-5D6E-409C-BE32-E72D297353CC}">
              <c16:uniqueId val="{00000008-1D62-4695-9336-DA4DA74F25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9078</c:v>
                </c:pt>
                <c:pt idx="5">
                  <c:v>9113</c:v>
                </c:pt>
                <c:pt idx="8">
                  <c:v>9002</c:v>
                </c:pt>
                <c:pt idx="11">
                  <c:v>9359</c:v>
                </c:pt>
                <c:pt idx="14">
                  <c:v>10071</c:v>
                </c:pt>
              </c:numCache>
            </c:numRef>
          </c:val>
          <c:extLst>
            <c:ext xmlns:c16="http://schemas.microsoft.com/office/drawing/2014/chart" uri="{C3380CC4-5D6E-409C-BE32-E72D297353CC}">
              <c16:uniqueId val="{00000000-7240-4350-A3E5-2FE8EDD60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749</c:v>
                </c:pt>
                <c:pt idx="5">
                  <c:v>639</c:v>
                </c:pt>
                <c:pt idx="8">
                  <c:v>564</c:v>
                </c:pt>
                <c:pt idx="11">
                  <c:v>527</c:v>
                </c:pt>
                <c:pt idx="14">
                  <c:v>451</c:v>
                </c:pt>
              </c:numCache>
            </c:numRef>
          </c:val>
          <c:extLst>
            <c:ext xmlns:c16="http://schemas.microsoft.com/office/drawing/2014/chart" uri="{C3380CC4-5D6E-409C-BE32-E72D297353CC}">
              <c16:uniqueId val="{00000001-7240-4350-A3E5-2FE8EDD60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6059</c:v>
                </c:pt>
                <c:pt idx="5">
                  <c:v>6738</c:v>
                </c:pt>
                <c:pt idx="8">
                  <c:v>6698</c:v>
                </c:pt>
                <c:pt idx="11">
                  <c:v>6741</c:v>
                </c:pt>
                <c:pt idx="14">
                  <c:v>6013</c:v>
                </c:pt>
              </c:numCache>
            </c:numRef>
          </c:val>
          <c:extLst>
            <c:ext xmlns:c16="http://schemas.microsoft.com/office/drawing/2014/chart" uri="{C3380CC4-5D6E-409C-BE32-E72D297353CC}">
              <c16:uniqueId val="{00000002-7240-4350-A3E5-2FE8EDD60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40-4350-A3E5-2FE8EDD60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40-4350-A3E5-2FE8EDD60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0-4350-A3E5-2FE8EDD60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1725</c:v>
                </c:pt>
                <c:pt idx="3">
                  <c:v>1611</c:v>
                </c:pt>
                <c:pt idx="6">
                  <c:v>1549</c:v>
                </c:pt>
                <c:pt idx="9">
                  <c:v>1544</c:v>
                </c:pt>
                <c:pt idx="12">
                  <c:v>1513</c:v>
                </c:pt>
              </c:numCache>
            </c:numRef>
          </c:val>
          <c:extLst>
            <c:ext xmlns:c16="http://schemas.microsoft.com/office/drawing/2014/chart" uri="{C3380CC4-5D6E-409C-BE32-E72D297353CC}">
              <c16:uniqueId val="{00000006-7240-4350-A3E5-2FE8EDD60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313</c:v>
                </c:pt>
                <c:pt idx="3">
                  <c:v>233</c:v>
                </c:pt>
                <c:pt idx="6">
                  <c:v>22</c:v>
                </c:pt>
                <c:pt idx="9">
                  <c:v>0</c:v>
                </c:pt>
                <c:pt idx="12">
                  <c:v>3</c:v>
                </c:pt>
              </c:numCache>
            </c:numRef>
          </c:val>
          <c:extLst>
            <c:ext xmlns:c16="http://schemas.microsoft.com/office/drawing/2014/chart" uri="{C3380CC4-5D6E-409C-BE32-E72D297353CC}">
              <c16:uniqueId val="{00000007-7240-4350-A3E5-2FE8EDD60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2479</c:v>
                </c:pt>
                <c:pt idx="3">
                  <c:v>2386</c:v>
                </c:pt>
                <c:pt idx="6">
                  <c:v>2318</c:v>
                </c:pt>
                <c:pt idx="9">
                  <c:v>2358</c:v>
                </c:pt>
                <c:pt idx="12">
                  <c:v>2367</c:v>
                </c:pt>
              </c:numCache>
            </c:numRef>
          </c:val>
          <c:extLst>
            <c:ext xmlns:c16="http://schemas.microsoft.com/office/drawing/2014/chart" uri="{C3380CC4-5D6E-409C-BE32-E72D297353CC}">
              <c16:uniqueId val="{00000008-7240-4350-A3E5-2FE8EDD60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40-4350-A3E5-2FE8EDD60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11001</c:v>
                </c:pt>
                <c:pt idx="3">
                  <c:v>11136</c:v>
                </c:pt>
                <c:pt idx="6">
                  <c:v>11093</c:v>
                </c:pt>
                <c:pt idx="9">
                  <c:v>11495</c:v>
                </c:pt>
                <c:pt idx="12">
                  <c:v>12117</c:v>
                </c:pt>
              </c:numCache>
            </c:numRef>
          </c:val>
          <c:extLst>
            <c:ext xmlns:c16="http://schemas.microsoft.com/office/drawing/2014/chart" uri="{C3380CC4-5D6E-409C-BE32-E72D297353CC}">
              <c16:uniqueId val="{0000000A-7240-4350-A3E5-2FE8EDD60C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40-4350-A3E5-2FE8EDD60C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2679</c:v>
                </c:pt>
                <c:pt idx="1">
                  <c:v>2593</c:v>
                </c:pt>
                <c:pt idx="2">
                  <c:v>1927</c:v>
                </c:pt>
              </c:numCache>
            </c:numRef>
          </c:val>
          <c:extLst>
            <c:ext xmlns:c16="http://schemas.microsoft.com/office/drawing/2014/chart" uri="{C3380CC4-5D6E-409C-BE32-E72D297353CC}">
              <c16:uniqueId val="{00000000-C40F-453D-919A-1705452E9B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927</c:v>
                </c:pt>
                <c:pt idx="1">
                  <c:v>938</c:v>
                </c:pt>
                <c:pt idx="2">
                  <c:v>943</c:v>
                </c:pt>
              </c:numCache>
            </c:numRef>
          </c:val>
          <c:extLst>
            <c:ext xmlns:c16="http://schemas.microsoft.com/office/drawing/2014/chart" uri="{C3380CC4-5D6E-409C-BE32-E72D297353CC}">
              <c16:uniqueId val="{00000001-C40F-453D-919A-1705452E9B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2988</c:v>
                </c:pt>
                <c:pt idx="1">
                  <c:v>3069</c:v>
                </c:pt>
                <c:pt idx="2">
                  <c:v>3007</c:v>
                </c:pt>
              </c:numCache>
            </c:numRef>
          </c:val>
          <c:extLst>
            <c:ext xmlns:c16="http://schemas.microsoft.com/office/drawing/2014/chart" uri="{C3380CC4-5D6E-409C-BE32-E72D297353CC}">
              <c16:uniqueId val="{00000002-C40F-453D-919A-1705452E9B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{F3E443F0-FD4D-421E-973D-12EB9AB61358}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3B6-49B5-93FF-12266A938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{8846DF64-6576-4400-96B6-69E6E0F90229}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6-49B5-93FF-12266A938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{F0FC090A-3F04-4960-BF8D-5FFFCD518D98}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6-49B5-93FF-12266A938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{03AF663B-98CC-47D3-93C8-4BB2F4433B42}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6-49B5-93FF-12266A938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{FCA92E0C-70D0-4735-A82E-CD3B1EC8BBD1}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6-49B5-93FF-12266A938CF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{A952EA62-2327-41F3-9D52-0500D44FF6A7}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3B6-49B5-93FF-12266A938CF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{C395D14E-9E10-413B-B1E6-C807519D496A}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3B6-49B5-93FF-12266A938CF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{026C862F-FED7-475C-B705-C46AFE5F9A40}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3B6-49B5-93FF-12266A938CF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{A057B488-52E1-4EB4-B384-F5A4B39A775C}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3B6-49B5-93FF-12266A938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62.5</c:v>
                </c:pt>
                <c:pt idx="24">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B6-49B5-93FF-12266A938C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{EF6624A9-BF81-4096-B9CF-F24104B86AAD}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3B6-49B5-93FF-12266A938C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{BB9C2093-F8BA-4F77-A99A-F47A2B916F7C}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6-49B5-93FF-12266A938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{0EC9BB1F-959D-4260-978F-1972F7D61AF8}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6-49B5-93FF-12266A938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{D844021D-DF91-42D8-991C-E588D15A8FAE}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6-49B5-93FF-12266A938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{5F3C70D1-E3C4-4F00-A2CF-403C620AD32D}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6-49B5-93FF-12266A938CF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{EC2A0743-5DF5-45AF-948E-33C69D60E349}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3B6-49B5-93FF-12266A938CF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{3B16C3E1-C58E-45F8-95F6-438DE0AD4A98}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3B6-49B5-93FF-12266A938CF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{7454AEDF-2C17-4CC7-875C-B7A6B4F51A2E}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3B6-49B5-93FF-12266A938CF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{9DA88BA0-D244-4120-B014-AA3DACF24B0B}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3B6-49B5-93FF-12266A938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43B6-49B5-93FF-12266A938CF6}"/>
            </c:ext>
          </c:extLst>
        </c:ser>
        <c:dLbls>
          <c:showLegendKey val="0"/>
          <c:showVal val="1"/>
          <c:showCatName val="0"/>
          <c:showSerName val="0"/>
          <c:showPercent val="0"/>
          <c:showBubbleSize val="0"/>
        </c:dLbls>
        <c:axId val="46179840"/>
        <c:axId val="46181760"/>
      </c:scatterChart>
      <c:valAx>
        <c:axId val="46179840"/>
        <c:scaling>
          <c:orientation val="minMax"/>
          <c:max val="58.5"/>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{487E8EB4-65C9-4276-8399-3FD687123F4D}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314-46FB-BB64-E912B48B07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{31C29732-BF01-4E0A-908D-2BC1B66B5D44}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14-46FB-BB64-E912B48B07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{BBC9055D-AFD3-4AEB-93EB-19325785E891}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14-46FB-BB64-E912B48B07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{084E2EFC-0CA5-41DE-ADF2-A736466C7BC0}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14-46FB-BB64-E912B48B07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{884AFEE6-0D59-49BF-B484-83808FFE16E5}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14-46FB-BB64-E912B48B071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{3D5408CB-497A-46CC-ABF9-B427BDC4D8C7}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314-46FB-BB64-E912B48B071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{0DE06E18-58C8-4046-8609-98731E5E6C8A}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314-46FB-BB64-E912B48B071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{B69346D8-8F64-4B46-BD65-50DD2860D9FC}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314-46FB-BB64-E912B48B071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{C8975AD6-7CED-4042-BB1C-491695DAE774}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314-46FB-BB64-E912B48B07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8.6</c:v>
                </c:pt>
                <c:pt idx="24">
                  <c:v>8.6</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14-46FB-BB64-E912B48B07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{FAA91393-5412-42B9-BCB6-5F1D2A8A044F}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314-46FB-BB64-E912B48B07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{C07B322C-02EC-4C1C-A084-B74C1B0685DB}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14-46FB-BB64-E912B48B07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{61EA6006-0F54-4C47-883C-B6A4728A3917}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14-46FB-BB64-E912B48B07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{4BE43DA9-7923-4395-B2E7-2457485E0A20}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14-46FB-BB64-E912B48B07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{BE71BEEB-5424-44E4-8E8A-D672A472746F}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14-46FB-BB64-E912B48B071D}"/>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{BA0CBC62-BAC5-4B7D-AE9F-6E91438B5247}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314-46FB-BB64-E912B48B071D}"/>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{5DB7F95E-8EB4-4001-902E-98E83562681B}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314-46FB-BB64-E912B48B071D}"/>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{32B44E28-7327-4A3B-814D-E971184F0952}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314-46FB-BB64-E912B48B071D}"/>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{0F30B47F-6413-4F55-B25F-CF0BFA0E7452}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314-46FB-BB64-E912B48B07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14-46FB-BB64-E912B48B071D}"/>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行政面積が町村で日本一広大であり、人口密度が全国最低ランクであることに加え、人口の減少や全国平均を上回る高齢化率により、指数は０．１９と類似団体平均を下回っている。</a:t>
          </a:r>
          <a:endParaRPr lang="ja-JP" altLang="ja-JP" sz="1400">
            <a:effectLst/>
          </a:endParaRPr>
        </a:p>
        <a:p>
          <a:r>
            <a:rPr lang="ja-JP" altLang="ja-JP" sz="1100">
              <a:solidFill>
                <a:schemeClr val="dk1"/>
              </a:solidFill>
              <a:effectLst/>
              <a:latin typeface="+mn-lt"/>
              <a:ea typeface="+mn-ea"/>
              <a:cs typeface="+mn-cs"/>
            </a:rPr>
            <a:t>　今後は各種使用料・手数料の見直しを実施するとともに町有財産の適正管理を図り、遊休財産の売却等により歳入の確保に努める。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２年度に地方債の繰上償還（約６億４千万円）を実施し、公債費を減少させるとともに、平成１７年度から平成２２年度まで退職者数の５分の１を新規採用するとの方針のもと、職員給与や手当、議員報酬等の削減を行い、平成１６年度比で約３億４千万円の人件費を削減してきたこと等により類似団体平均を下回っていたが、近年の介護施設の開設や子育て施策の充実により、賃金等を含む施設維持の費用が増加しており経常収支比率が悪化してきている。今後においては、行財政改革への取組を通じて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191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112014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51816</xdr:rowOff>
    </xdr:from>
    <xdr:to>
      <xdr:col>15</xdr:col>
      <xdr:colOff>82550</xdr:colOff>
      <xdr:row>62</xdr:row>
      <xdr:rowOff>83058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1026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51816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8479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比較し高くなっているのは、職員数の削減による賃金の増や行政面積が広いことにより公共施設が多く管理費用の負担が大きい。また、近年の介護施設の開設や子育て施策の充実により、賃金等を含む施設維持の費用が増加傾向にあるため、今後においては管理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22416</xdr:rowOff>
    </xdr:from>
    <xdr:to>
      <xdr:col>23</xdr:col>
      <xdr:colOff>133350</xdr:colOff>
      <xdr:row>88</xdr:row>
      <xdr:rowOff>18793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938566"/>
          <a:ext cx="838200" cy="1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22416</xdr:rowOff>
    </xdr:from>
    <xdr:to>
      <xdr:col>19</xdr:col>
      <xdr:colOff>133350</xdr:colOff>
      <xdr:row>87</xdr:row>
      <xdr:rowOff>29545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938566"/>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45433</xdr:rowOff>
    </xdr:from>
    <xdr:to>
      <xdr:col>15</xdr:col>
      <xdr:colOff>82550</xdr:colOff>
      <xdr:row>87</xdr:row>
      <xdr:rowOff>29545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90133"/>
          <a:ext cx="8890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132473</xdr:rowOff>
    </xdr:from>
    <xdr:to>
      <xdr:col>11</xdr:col>
      <xdr:colOff>31750</xdr:colOff>
      <xdr:row>86</xdr:row>
      <xdr:rowOff>45433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05723"/>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139443</xdr:rowOff>
    </xdr:from>
    <xdr:to>
      <xdr:col>23</xdr:col>
      <xdr:colOff>184150</xdr:colOff>
      <xdr:row>88</xdr:row>
      <xdr:rowOff>69593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111520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02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143066</xdr:rowOff>
    </xdr:from>
    <xdr:to>
      <xdr:col>19</xdr:col>
      <xdr:colOff>184150</xdr:colOff>
      <xdr:row>87</xdr:row>
      <xdr:rowOff>73216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57993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7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150195</xdr:rowOff>
    </xdr:from>
    <xdr:to>
      <xdr:col>15</xdr:col>
      <xdr:colOff>133350</xdr:colOff>
      <xdr:row>87</xdr:row>
      <xdr:rowOff>80345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65122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98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166083</xdr:rowOff>
    </xdr:from>
    <xdr:to>
      <xdr:col>11</xdr:col>
      <xdr:colOff>82550</xdr:colOff>
      <xdr:row>86</xdr:row>
      <xdr:rowOff>96233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81010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2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81673</xdr:rowOff>
    </xdr:from>
    <xdr:to>
      <xdr:col>7</xdr:col>
      <xdr:colOff>31750</xdr:colOff>
      <xdr:row>86</xdr:row>
      <xdr:rowOff>11823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168050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4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１９年度に給与構造の見直しを実施し、職員給与にあっては平成１８年度２％、平成１９年度２～６％、平成２０年度２．５～３％の独自削減を実施してきたが、職員構成において、給与水準の高い高年齢層の占める割合が依然として多いことから類似団体平均を上回っている。</a:t>
          </a:r>
          <a:endParaRPr lang="ja-JP" altLang="ja-JP" sz="1400">
            <a:effectLst/>
          </a:endParaRPr>
        </a:p>
        <a:p>
          <a:r>
            <a:rPr lang="ja-JP" altLang="ja-JP" sz="1100" b="0" i="0" baseline="0">
              <a:solidFill>
                <a:schemeClr val="dk1"/>
              </a:solidFill>
              <a:effectLst/>
              <a:latin typeface="+mn-lt"/>
              <a:ea typeface="+mn-ea"/>
              <a:cs typeface="+mn-cs"/>
            </a:rPr>
            <a:t>　今後は他町村の状況を踏まえつつ、より一層給与水準の適正化を図る。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69427</xdr:rowOff>
    </xdr:from>
    <xdr:to>
      <xdr:col>81</xdr:col>
      <xdr:colOff>44450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14127"/>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18627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107104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3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107104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0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162154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54204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足寄町自律プラン（平成１７年３月策定）に基づき、退職者数の５分の１を新規採用するとの方針のもと、平成１６年度比で一般職員２８名の職員削減を進めてきたが、スクールバスの運行業務、保育園や給食センターなど施設運営を直営で行っていること、さらに、医療と介護・福祉等連携システムの構築に向けて福祉関係職員の新規採用等により、類似団体平均を上回っている。</a:t>
          </a:r>
          <a:endParaRPr lang="ja-JP" altLang="ja-JP" sz="1400">
            <a:effectLst/>
          </a:endParaRPr>
        </a:p>
        <a:p>
          <a:r>
            <a:rPr lang="ja-JP" altLang="ja-JP" sz="1100">
              <a:solidFill>
                <a:schemeClr val="dk1"/>
              </a:solidFill>
              <a:effectLst/>
              <a:latin typeface="+mn-lt"/>
              <a:ea typeface="+mn-ea"/>
              <a:cs typeface="+mn-cs"/>
            </a:rPr>
            <a:t>　今後も行政サービスの水準維持を図りつつ、より適切な定員管理に努める。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168293</xdr:rowOff>
    </xdr:from>
    <xdr:to>
      <xdr:col>81</xdr:col>
      <xdr:colOff>44450</xdr:colOff>
      <xdr:row>65</xdr:row>
      <xdr:rowOff>16147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114109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102798</xdr:rowOff>
    </xdr:from>
    <xdr:to>
      <xdr:col>77</xdr:col>
      <xdr:colOff>44450</xdr:colOff>
      <xdr:row>65</xdr:row>
      <xdr:rowOff>16147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075598"/>
          <a:ext cx="889000" cy="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77978</xdr:rowOff>
    </xdr:from>
    <xdr:to>
      <xdr:col>72</xdr:col>
      <xdr:colOff>203200</xdr:colOff>
      <xdr:row>64</xdr:row>
      <xdr:rowOff>102798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50778"/>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64</xdr:row>
      <xdr:rowOff>77978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156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117493</xdr:rowOff>
    </xdr:from>
    <xdr:to>
      <xdr:col>81</xdr:col>
      <xdr:colOff>95250</xdr:colOff>
      <xdr:row>65</xdr:row>
      <xdr:rowOff>47643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89570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0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136797</xdr:rowOff>
    </xdr:from>
    <xdr:to>
      <xdr:col>77</xdr:col>
      <xdr:colOff>95250</xdr:colOff>
      <xdr:row>65</xdr:row>
      <xdr:rowOff>66947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51724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51998</xdr:rowOff>
    </xdr:from>
    <xdr:to>
      <xdr:col>73</xdr:col>
      <xdr:colOff>44450</xdr:colOff>
      <xdr:row>64</xdr:row>
      <xdr:rowOff>153598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138375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1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27178</xdr:rowOff>
    </xdr:from>
    <xdr:to>
      <xdr:col>68</xdr:col>
      <xdr:colOff>203200</xdr:colOff>
      <xdr:row>64</xdr:row>
      <xdr:rowOff>128778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113555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平成２２年度に地方債の繰上償還を行い、類似団体平均に近づいていたが、町民センターなどをはじめとした公共施設の改修等大型の公共事業が重なったことから前年より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高い</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となっている。令和４年をピークに起債償還が増加していくことから、今後数年は増加が続くと見込まれるが、</a:t>
          </a:r>
          <a:r>
            <a:rPr lang="ja-JP" altLang="ja-JP" sz="1100" b="0">
              <a:solidFill>
                <a:schemeClr val="dk1"/>
              </a:solidFill>
              <a:effectLst/>
              <a:latin typeface="+mn-lt"/>
              <a:ea typeface="+mn-ea"/>
              <a:cs typeface="+mn-cs"/>
            </a:rPr>
            <a:t>大型事業の抑制を図り、健全な財政運営に努めていく。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134112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10922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6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将来負担比率は－％となっており</a:t>
          </a:r>
          <a:r>
            <a:rPr lang="ja-JP" altLang="ja-JP" sz="1100">
              <a:solidFill>
                <a:schemeClr val="dk1"/>
              </a:solidFill>
              <a:effectLst/>
              <a:latin typeface="+mn-lt"/>
              <a:ea typeface="+mn-ea"/>
              <a:cs typeface="+mn-cs"/>
            </a:rPr>
            <a:t>、主な要因は役場庁舎建設事業に係る地方債の繰上償還による地方債残高の減や、財政調整基金及び減債基金の積立による充当可能基金の増額等によ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足寄町自律プラン（平成１７年３月策定）に基づき、退職者数の５分の１を新規採用するとの方針のもと、平成１６年度比で一般職員２８名の職員削減を進め類似団体平均より下回っていたが、スクールバスの運行業務、保育園や給食センターなど施設運営を直営で行っていること、さらに、医療と介護・福祉等連携システムの構築に向けて福祉関係職員の新規採用等により、平成２９年度から類似団体平均を上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今後においては人件費の抑制に努める。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と比較し、物件費に係る比率が上回っている要因は、職員数の削減に伴う賃金増や行政面積が広いため公共施設数が多く、管理費用等の負担が大きいことや、近年の介護施設の開設や子育て施策の充実により、賃金等を含む施設維持の費用が増加していることによる。</a:t>
          </a:r>
          <a:endParaRPr lang="ja-JP" altLang="ja-JP" sz="1400">
            <a:effectLst/>
          </a:endParaRPr>
        </a:p>
        <a:p>
          <a:r>
            <a:rPr lang="ja-JP" altLang="ja-JP" sz="1100">
              <a:solidFill>
                <a:schemeClr val="dk1"/>
              </a:solidFill>
              <a:effectLst/>
              <a:latin typeface="+mn-lt"/>
              <a:ea typeface="+mn-ea"/>
              <a:cs typeface="+mn-cs"/>
            </a:rPr>
            <a:t>　今後は管理経費の削減を図るべく、管理運営を民間事業者に拡大する指定管理者制度の導入について、対象施設の検討を含め積極的に推進する。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07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5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3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扶助費に係る経常収支比率は類似団体平均を下回っているが、人口一人当たり決算額は類似団体平均より若干下回っている程度で、今後も適正化に努める。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類似団体平均と比較し、その他に係る経常収支比率は低い状況にあるが、今後においても経費の削減を図り、普通会計の負担軽減に努める。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55</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467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37846</xdr:rowOff>
    </xdr:from>
    <xdr:to>
      <xdr:col>78</xdr:col>
      <xdr:colOff>69850</xdr:colOff>
      <xdr:row>55</xdr:row>
      <xdr:rowOff>65278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467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28702</xdr:rowOff>
    </xdr:from>
    <xdr:to>
      <xdr:col>73</xdr:col>
      <xdr:colOff>180975</xdr:colOff>
      <xdr:row>55</xdr:row>
      <xdr:rowOff>65278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458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xdr:rowOff>
    </xdr:from>
    <xdr:to>
      <xdr:col>69</xdr:col>
      <xdr:colOff>92075</xdr:colOff>
      <xdr:row>55</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435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158496</xdr:rowOff>
    </xdr:from>
    <xdr:to>
      <xdr:col>78</xdr:col>
      <xdr:colOff>120650</xdr:colOff>
      <xdr:row>55</xdr:row>
      <xdr:rowOff>88646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98823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149352</xdr:rowOff>
    </xdr:from>
    <xdr:to>
      <xdr:col>69</xdr:col>
      <xdr:colOff>142875</xdr:colOff>
      <xdr:row>55</xdr:row>
      <xdr:rowOff>79502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89679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126492</xdr:rowOff>
    </xdr:from>
    <xdr:to>
      <xdr:col>65</xdr:col>
      <xdr:colOff>53975</xdr:colOff>
      <xdr:row>55</xdr:row>
      <xdr:rowOff>56642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66819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補助費等に係る経常収支比率が類似団体平均を上回っているのは、国民健康保険病院への負担金が多額になっているためである。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a:t>
          </a:r>
          <a:r>
            <a:rPr lang="ja-JP" altLang="ja-JP" sz="1100" b="0">
              <a:solidFill>
                <a:schemeClr val="dk1"/>
              </a:solidFill>
              <a:effectLst/>
              <a:latin typeface="+mn-lt"/>
              <a:ea typeface="+mn-ea"/>
              <a:cs typeface="+mn-cs"/>
            </a:rPr>
            <a:t>おいても各種団体への補助金の交付にあっては、補助の妥当性、必要性、効果、団体の組織のあり方・運営方法や他事業への統合などについて多角的な見直しを行う。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101854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78994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２６年度に役場庁舎建設事業等に係る地方債の繰上償還を実施し、公債費残高を減少させたこと等により、平成２６年度まで類似団体平均を下回っていたが、高齢化社会に対応すべく介護施設の充実や施設老朽化に伴う建替事業などの大型事業を実施したこと等により、公債費残高は今後しばらく増加傾向が続く。今後は新規借入額は必要最小限とし、プライマリーバランスの均衡を図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10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99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物価及び人件費の上昇等により全体的に上昇傾向にあるが、今後においては、行財政改革への取り組みを通じて経常経費の削減に努める。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102507</xdr:rowOff>
    </xdr:from>
    <xdr:to>
      <xdr:col>82</xdr:col>
      <xdr:colOff>107950</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61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63319</xdr:rowOff>
    </xdr:from>
    <xdr:to>
      <xdr:col>78</xdr:col>
      <xdr:colOff>69850</xdr:colOff>
      <xdr:row>75</xdr:row>
      <xdr:rowOff>102507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20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63319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143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45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51707</xdr:rowOff>
    </xdr:from>
    <xdr:to>
      <xdr:col>78</xdr:col>
      <xdr:colOff>120650</xdr:colOff>
      <xdr:row>75</xdr:row>
      <xdr:rowOff>153307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163484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12519</xdr:rowOff>
    </xdr:from>
    <xdr:to>
      <xdr:col>74</xdr:col>
      <xdr:colOff>31750</xdr:colOff>
      <xdr:row>75</xdr:row>
      <xdr:rowOff>114119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124296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51524</xdr:rowOff>
    </xdr:from>
    <xdr:to>
      <xdr:col>29</xdr:col>
      <xdr:colOff>127000</xdr:colOff>
      <xdr:row>14</xdr:row>
      <xdr:rowOff>117681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327999"/>
          <a:ext cx="647700" cy="23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117681</xdr:rowOff>
    </xdr:from>
    <xdr:to>
      <xdr:col>26</xdr:col>
      <xdr:colOff>50800</xdr:colOff>
      <xdr:row>14</xdr:row>
      <xdr:rowOff>144718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565606"/>
          <a:ext cx="698500" cy="2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53170</xdr:rowOff>
    </xdr:from>
    <xdr:to>
      <xdr:col>22</xdr:col>
      <xdr:colOff>114300</xdr:colOff>
      <xdr:row>14</xdr:row>
      <xdr:rowOff>144718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501095"/>
          <a:ext cx="698500" cy="9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53170</xdr:rowOff>
    </xdr:from>
    <xdr:to>
      <xdr:col>18</xdr:col>
      <xdr:colOff>177800</xdr:colOff>
      <xdr:row>15</xdr:row>
      <xdr:rowOff>53890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501095"/>
          <a:ext cx="698500" cy="17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724</xdr:rowOff>
    </xdr:from>
    <xdr:to>
      <xdr:col>29</xdr:col>
      <xdr:colOff>177800</xdr:colOff>
      <xdr:row>13</xdr:row>
      <xdr:rowOff>102324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27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80751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18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66881</xdr:rowOff>
    </xdr:from>
    <xdr:to>
      <xdr:col>26</xdr:col>
      <xdr:colOff>101600</xdr:colOff>
      <xdr:row>14</xdr:row>
      <xdr:rowOff>168481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51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7208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28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93918</xdr:rowOff>
    </xdr:from>
    <xdr:to>
      <xdr:col>22</xdr:col>
      <xdr:colOff>165100</xdr:colOff>
      <xdr:row>15</xdr:row>
      <xdr:rowOff>24068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4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34245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2370</xdr:rowOff>
    </xdr:from>
    <xdr:to>
      <xdr:col>19</xdr:col>
      <xdr:colOff>38100</xdr:colOff>
      <xdr:row>14</xdr:row>
      <xdr:rowOff>103970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45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114147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21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3090</xdr:rowOff>
    </xdr:from>
    <xdr:to>
      <xdr:col>15</xdr:col>
      <xdr:colOff>101600</xdr:colOff>
      <xdr:row>15</xdr:row>
      <xdr:rowOff>104690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114867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3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37607</xdr:rowOff>
    </xdr:from>
    <xdr:to>
      <xdr:col>29</xdr:col>
      <xdr:colOff>127000</xdr:colOff>
      <xdr:row>34</xdr:row>
      <xdr:rowOff>131670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05057"/>
          <a:ext cx="647700" cy="94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60575</xdr:rowOff>
    </xdr:from>
    <xdr:to>
      <xdr:col>26</xdr:col>
      <xdr:colOff>50800</xdr:colOff>
      <xdr:row>34</xdr:row>
      <xdr:rowOff>131670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28025"/>
          <a:ext cx="6985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60575</xdr:rowOff>
    </xdr:from>
    <xdr:to>
      <xdr:col>22</xdr:col>
      <xdr:colOff>114300</xdr:colOff>
      <xdr:row>34</xdr:row>
      <xdr:rowOff>90065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32802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90065</xdr:rowOff>
    </xdr:from>
    <xdr:to>
      <xdr:col>18</xdr:col>
      <xdr:colOff>177800</xdr:colOff>
      <xdr:row>34</xdr:row>
      <xdr:rowOff>154954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357515"/>
          <a:ext cx="698500" cy="6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329707</xdr:rowOff>
    </xdr:from>
    <xdr:to>
      <xdr:col>29</xdr:col>
      <xdr:colOff>177800</xdr:colOff>
      <xdr:row>34</xdr:row>
      <xdr:rowOff>88407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5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174784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9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80870</xdr:rowOff>
    </xdr:from>
    <xdr:to>
      <xdr:col>26</xdr:col>
      <xdr:colOff>101600</xdr:colOff>
      <xdr:row>34</xdr:row>
      <xdr:rowOff>182470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4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192647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1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9775</xdr:rowOff>
    </xdr:from>
    <xdr:to>
      <xdr:col>22</xdr:col>
      <xdr:colOff>165100</xdr:colOff>
      <xdr:row>34</xdr:row>
      <xdr:rowOff>111375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7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121552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4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39265</xdr:rowOff>
    </xdr:from>
    <xdr:to>
      <xdr:col>19</xdr:col>
      <xdr:colOff>38100</xdr:colOff>
      <xdr:row>34</xdr:row>
      <xdr:rowOff>140865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151042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7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104154</xdr:rowOff>
    </xdr:from>
    <xdr:to>
      <xdr:col>15</xdr:col>
      <xdr:colOff>101600</xdr:colOff>
      <xdr:row>34</xdr:row>
      <xdr:rowOff>205754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71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215931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4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145339</xdr:rowOff>
    </xdr:from>
    <xdr:to>
      <xdr:col>24</xdr:col>
      <xdr:colOff>63500</xdr:colOff>
      <xdr:row>33</xdr:row>
      <xdr:rowOff>55491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1739"/>
          <a:ext cx="838200" cy="8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55491</xdr:rowOff>
    </xdr:from>
    <xdr:to>
      <xdr:col>19</xdr:col>
      <xdr:colOff>177800</xdr:colOff>
      <xdr:row>33</xdr:row>
      <xdr:rowOff>73299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3341"/>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73299</xdr:rowOff>
    </xdr:from>
    <xdr:to>
      <xdr:col>15</xdr:col>
      <xdr:colOff>50800</xdr:colOff>
      <xdr:row>33</xdr:row>
      <xdr:rowOff>116512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1149"/>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116512</xdr:rowOff>
    </xdr:from>
    <xdr:to>
      <xdr:col>10</xdr:col>
      <xdr:colOff>114300</xdr:colOff>
      <xdr:row>33</xdr:row>
      <xdr:rowOff>156007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74362"/>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94539</xdr:rowOff>
    </xdr:from>
    <xdr:to>
      <xdr:col>24</xdr:col>
      <xdr:colOff>114300</xdr:colOff>
      <xdr:row>33</xdr:row>
      <xdr:rowOff>24689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117416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4691</xdr:rowOff>
    </xdr:from>
    <xdr:to>
      <xdr:col>20</xdr:col>
      <xdr:colOff>38100</xdr:colOff>
      <xdr:row>33</xdr:row>
      <xdr:rowOff>106291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122818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22499</xdr:rowOff>
    </xdr:from>
    <xdr:to>
      <xdr:col>15</xdr:col>
      <xdr:colOff>101600</xdr:colOff>
      <xdr:row>33</xdr:row>
      <xdr:rowOff>124099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140626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65712</xdr:rowOff>
    </xdr:from>
    <xdr:to>
      <xdr:col>10</xdr:col>
      <xdr:colOff>165100</xdr:colOff>
      <xdr:row>33</xdr:row>
      <xdr:rowOff>167312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105207</xdr:rowOff>
    </xdr:from>
    <xdr:to>
      <xdr:col>6</xdr:col>
      <xdr:colOff>38100</xdr:colOff>
      <xdr:row>34</xdr:row>
      <xdr:rowOff>35357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51884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3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92668</xdr:rowOff>
    </xdr:from>
    <xdr:to>
      <xdr:col>24</xdr:col>
      <xdr:colOff>63500</xdr:colOff>
      <xdr:row>53</xdr:row>
      <xdr:rowOff>123086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179518"/>
          <a:ext cx="838200" cy="3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98699</xdr:rowOff>
    </xdr:from>
    <xdr:to>
      <xdr:col>19</xdr:col>
      <xdr:colOff>177800</xdr:colOff>
      <xdr:row>53</xdr:row>
      <xdr:rowOff>123086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85549"/>
          <a:ext cx="8890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98699</xdr:rowOff>
    </xdr:from>
    <xdr:to>
      <xdr:col>15</xdr:col>
      <xdr:colOff>50800</xdr:colOff>
      <xdr:row>54</xdr:row>
      <xdr:rowOff>65958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85549"/>
          <a:ext cx="889000" cy="1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65958</xdr:rowOff>
    </xdr:from>
    <xdr:to>
      <xdr:col>10</xdr:col>
      <xdr:colOff>114300</xdr:colOff>
      <xdr:row>54</xdr:row>
      <xdr:rowOff>134040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24258"/>
          <a:ext cx="889000" cy="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41868</xdr:rowOff>
    </xdr:from>
    <xdr:to>
      <xdr:col>24</xdr:col>
      <xdr:colOff>114300</xdr:colOff>
      <xdr:row>53</xdr:row>
      <xdr:rowOff>143468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64745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72286</xdr:rowOff>
    </xdr:from>
    <xdr:to>
      <xdr:col>20</xdr:col>
      <xdr:colOff>38100</xdr:colOff>
      <xdr:row>54</xdr:row>
      <xdr:rowOff>2436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18963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47899</xdr:rowOff>
    </xdr:from>
    <xdr:to>
      <xdr:col>15</xdr:col>
      <xdr:colOff>101600</xdr:colOff>
      <xdr:row>53</xdr:row>
      <xdr:rowOff>149499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166026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0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15158</xdr:rowOff>
    </xdr:from>
    <xdr:to>
      <xdr:col>10</xdr:col>
      <xdr:colOff>165100</xdr:colOff>
      <xdr:row>54</xdr:row>
      <xdr:rowOff>116758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133285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83240</xdr:rowOff>
    </xdr:from>
    <xdr:to>
      <xdr:col>6</xdr:col>
      <xdr:colOff>38100</xdr:colOff>
      <xdr:row>55</xdr:row>
      <xdr:rowOff>13390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29917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1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120726</xdr:rowOff>
    </xdr:from>
    <xdr:to>
      <xdr:col>24</xdr:col>
      <xdr:colOff>63500</xdr:colOff>
      <xdr:row>77</xdr:row>
      <xdr:rowOff>14404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636576"/>
          <a:ext cx="838200" cy="5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14404</xdr:rowOff>
    </xdr:from>
    <xdr:to>
      <xdr:col>19</xdr:col>
      <xdr:colOff>177800</xdr:colOff>
      <xdr:row>77</xdr:row>
      <xdr:rowOff>41677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16054"/>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41677</xdr:rowOff>
    </xdr:from>
    <xdr:to>
      <xdr:col>15</xdr:col>
      <xdr:colOff>50800</xdr:colOff>
      <xdr:row>77</xdr:row>
      <xdr:rowOff>87396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4332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87396</xdr:rowOff>
    </xdr:from>
    <xdr:to>
      <xdr:col>10</xdr:col>
      <xdr:colOff>114300</xdr:colOff>
      <xdr:row>77</xdr:row>
      <xdr:rowOff>93476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89046"/>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69926</xdr:rowOff>
    </xdr:from>
    <xdr:to>
      <xdr:col>24</xdr:col>
      <xdr:colOff>114300</xdr:colOff>
      <xdr:row>74</xdr:row>
      <xdr:rowOff>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92803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4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135054</xdr:rowOff>
    </xdr:from>
    <xdr:to>
      <xdr:col>20</xdr:col>
      <xdr:colOff>38100</xdr:colOff>
      <xdr:row>77</xdr:row>
      <xdr:rowOff>65204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56331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162327</xdr:rowOff>
    </xdr:from>
    <xdr:to>
      <xdr:col>15</xdr:col>
      <xdr:colOff>101600</xdr:colOff>
      <xdr:row>77</xdr:row>
      <xdr:rowOff>92477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83604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36596</xdr:rowOff>
    </xdr:from>
    <xdr:to>
      <xdr:col>10</xdr:col>
      <xdr:colOff>165100</xdr:colOff>
      <xdr:row>77</xdr:row>
      <xdr:rowOff>138196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129323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42676</xdr:rowOff>
    </xdr:from>
    <xdr:to>
      <xdr:col>6</xdr:col>
      <xdr:colOff>38100</xdr:colOff>
      <xdr:row>77</xdr:row>
      <xdr:rowOff>144276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135403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145904</xdr:rowOff>
    </xdr:from>
    <xdr:to>
      <xdr:col>24</xdr:col>
      <xdr:colOff>63500</xdr:colOff>
      <xdr:row>97</xdr:row>
      <xdr:rowOff>37450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05104"/>
          <a:ext cx="8382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108578</xdr:rowOff>
    </xdr:from>
    <xdr:to>
      <xdr:col>19</xdr:col>
      <xdr:colOff>177800</xdr:colOff>
      <xdr:row>96</xdr:row>
      <xdr:rowOff>145904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7778"/>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108578</xdr:rowOff>
    </xdr:from>
    <xdr:to>
      <xdr:col>15</xdr:col>
      <xdr:colOff>50800</xdr:colOff>
      <xdr:row>97</xdr:row>
      <xdr:rowOff>42332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67778"/>
          <a:ext cx="889000" cy="1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42332</xdr:rowOff>
    </xdr:from>
    <xdr:to>
      <xdr:col>10</xdr:col>
      <xdr:colOff>114300</xdr:colOff>
      <xdr:row>97</xdr:row>
      <xdr:rowOff>74566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2982"/>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158100</xdr:rowOff>
    </xdr:from>
    <xdr:to>
      <xdr:col>24</xdr:col>
      <xdr:colOff>114300</xdr:colOff>
      <xdr:row>97</xdr:row>
      <xdr:rowOff>88250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136527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95104</xdr:rowOff>
    </xdr:from>
    <xdr:to>
      <xdr:col>20</xdr:col>
      <xdr:colOff>38100</xdr:colOff>
      <xdr:row>97</xdr:row>
      <xdr:rowOff>25254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57778</xdr:rowOff>
    </xdr:from>
    <xdr:to>
      <xdr:col>15</xdr:col>
      <xdr:colOff>101600</xdr:colOff>
      <xdr:row>96</xdr:row>
      <xdr:rowOff>159378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150505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162982</xdr:rowOff>
    </xdr:from>
    <xdr:to>
      <xdr:col>10</xdr:col>
      <xdr:colOff>165100</xdr:colOff>
      <xdr:row>97</xdr:row>
      <xdr:rowOff>93132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84259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23766</xdr:rowOff>
    </xdr:from>
    <xdr:to>
      <xdr:col>6</xdr:col>
      <xdr:colOff>38100</xdr:colOff>
      <xdr:row>97</xdr:row>
      <xdr:rowOff>125366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116493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23580</xdr:rowOff>
    </xdr:from>
    <xdr:to>
      <xdr:col>55</xdr:col>
      <xdr:colOff>0</xdr:colOff>
      <xdr:row>33</xdr:row>
      <xdr:rowOff>62534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81430"/>
          <a:ext cx="8382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23580</xdr:rowOff>
    </xdr:from>
    <xdr:to>
      <xdr:col>50</xdr:col>
      <xdr:colOff>114300</xdr:colOff>
      <xdr:row>33</xdr:row>
      <xdr:rowOff>54323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81430"/>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54323</xdr:rowOff>
    </xdr:from>
    <xdr:to>
      <xdr:col>45</xdr:col>
      <xdr:colOff>177800</xdr:colOff>
      <xdr:row>33</xdr:row>
      <xdr:rowOff>103042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12173"/>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103042</xdr:rowOff>
    </xdr:from>
    <xdr:to>
      <xdr:col>41</xdr:col>
      <xdr:colOff>50800</xdr:colOff>
      <xdr:row>33</xdr:row>
      <xdr:rowOff>125353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60892"/>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11734</xdr:rowOff>
    </xdr:from>
    <xdr:to>
      <xdr:col>55</xdr:col>
      <xdr:colOff>50800</xdr:colOff>
      <xdr:row>33</xdr:row>
      <xdr:rowOff>113334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34611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144230</xdr:rowOff>
    </xdr:from>
    <xdr:to>
      <xdr:col>50</xdr:col>
      <xdr:colOff>165100</xdr:colOff>
      <xdr:row>33</xdr:row>
      <xdr:rowOff>74380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90907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3523</xdr:rowOff>
    </xdr:from>
    <xdr:to>
      <xdr:col>46</xdr:col>
      <xdr:colOff>38100</xdr:colOff>
      <xdr:row>33</xdr:row>
      <xdr:rowOff>105123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121650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3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52242</xdr:rowOff>
    </xdr:from>
    <xdr:to>
      <xdr:col>41</xdr:col>
      <xdr:colOff>101600</xdr:colOff>
      <xdr:row>33</xdr:row>
      <xdr:rowOff>153842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170369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74553</xdr:rowOff>
    </xdr:from>
    <xdr:to>
      <xdr:col>36</xdr:col>
      <xdr:colOff>165100</xdr:colOff>
      <xdr:row>34</xdr:row>
      <xdr:rowOff>4703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7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21230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0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91831</xdr:rowOff>
    </xdr:from>
    <xdr:to>
      <xdr:col>54</xdr:col>
      <xdr:colOff>189865</xdr:colOff>
      <xdr:row>58</xdr:row>
      <xdr:rowOff>157675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35781"/>
          <a:ext cx="1270" cy="126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161502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157675</xdr:rowOff>
    </xdr:from>
    <xdr:to>
      <xdr:col>55</xdr:col>
      <xdr:colOff>88900</xdr:colOff>
      <xdr:row>58</xdr:row>
      <xdr:rowOff>157675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38508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1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91831</xdr:rowOff>
    </xdr:from>
    <xdr:to>
      <xdr:col>55</xdr:col>
      <xdr:colOff>88900</xdr:colOff>
      <xdr:row>51</xdr:row>
      <xdr:rowOff>91831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3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22751</xdr:rowOff>
    </xdr:from>
    <xdr:to>
      <xdr:col>55</xdr:col>
      <xdr:colOff>0</xdr:colOff>
      <xdr:row>51</xdr:row>
      <xdr:rowOff>91831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766701"/>
          <a:ext cx="838200" cy="6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165308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5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15431</xdr:rowOff>
    </xdr:from>
    <xdr:to>
      <xdr:col>55</xdr:col>
      <xdr:colOff>50800</xdr:colOff>
      <xdr:row>56</xdr:row>
      <xdr:rowOff>117031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22751</xdr:rowOff>
    </xdr:from>
    <xdr:to>
      <xdr:col>50</xdr:col>
      <xdr:colOff>114300</xdr:colOff>
      <xdr:row>54</xdr:row>
      <xdr:rowOff>120671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766701"/>
          <a:ext cx="889000" cy="6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71363</xdr:rowOff>
    </xdr:from>
    <xdr:to>
      <xdr:col>50</xdr:col>
      <xdr:colOff>165100</xdr:colOff>
      <xdr:row>56</xdr:row>
      <xdr:rowOff>1513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164090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9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156515</xdr:rowOff>
    </xdr:from>
    <xdr:to>
      <xdr:col>45</xdr:col>
      <xdr:colOff>177800</xdr:colOff>
      <xdr:row>54</xdr:row>
      <xdr:rowOff>120671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243365"/>
          <a:ext cx="8890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10954</xdr:rowOff>
    </xdr:from>
    <xdr:to>
      <xdr:col>46</xdr:col>
      <xdr:colOff>38100</xdr:colOff>
      <xdr:row>56</xdr:row>
      <xdr:rowOff>112554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103681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41618</xdr:rowOff>
    </xdr:from>
    <xdr:to>
      <xdr:col>41</xdr:col>
      <xdr:colOff>50800</xdr:colOff>
      <xdr:row>53</xdr:row>
      <xdr:rowOff>156515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957018"/>
          <a:ext cx="889000" cy="2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32752</xdr:rowOff>
    </xdr:from>
    <xdr:to>
      <xdr:col>41</xdr:col>
      <xdr:colOff>101600</xdr:colOff>
      <xdr:row>56</xdr:row>
      <xdr:rowOff>134352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125479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160174</xdr:rowOff>
    </xdr:from>
    <xdr:to>
      <xdr:col>36</xdr:col>
      <xdr:colOff>165100</xdr:colOff>
      <xdr:row>56</xdr:row>
      <xdr:rowOff>90324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81451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41031</xdr:rowOff>
    </xdr:from>
    <xdr:to>
      <xdr:col>55</xdr:col>
      <xdr:colOff>50800</xdr:colOff>
      <xdr:row>51</xdr:row>
      <xdr:rowOff>142631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7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165508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7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143401</xdr:rowOff>
    </xdr:from>
    <xdr:to>
      <xdr:col>50</xdr:col>
      <xdr:colOff>165100</xdr:colOff>
      <xdr:row>51</xdr:row>
      <xdr:rowOff>73551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90078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49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69871</xdr:rowOff>
    </xdr:from>
    <xdr:to>
      <xdr:col>46</xdr:col>
      <xdr:colOff>38100</xdr:colOff>
      <xdr:row>55</xdr:row>
      <xdr:rowOff>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16548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0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105715</xdr:rowOff>
    </xdr:from>
    <xdr:to>
      <xdr:col>41</xdr:col>
      <xdr:colOff>101600</xdr:colOff>
      <xdr:row>54</xdr:row>
      <xdr:rowOff>35865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1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52392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9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162268</xdr:rowOff>
    </xdr:from>
    <xdr:to>
      <xdr:col>36</xdr:col>
      <xdr:colOff>165100</xdr:colOff>
      <xdr:row>52</xdr:row>
      <xdr:rowOff>92418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108945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6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163830</xdr:rowOff>
    </xdr:from>
    <xdr:to>
      <xdr:col>55</xdr:col>
      <xdr:colOff>0</xdr:colOff>
      <xdr:row>76</xdr:row>
      <xdr:rowOff>51144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22580"/>
          <a:ext cx="838200" cy="5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163830</xdr:rowOff>
    </xdr:from>
    <xdr:to>
      <xdr:col>50</xdr:col>
      <xdr:colOff>114300</xdr:colOff>
      <xdr:row>77</xdr:row>
      <xdr:rowOff>138703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022580"/>
          <a:ext cx="889000" cy="3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78207</xdr:rowOff>
    </xdr:from>
    <xdr:to>
      <xdr:col>45</xdr:col>
      <xdr:colOff>177800</xdr:colOff>
      <xdr:row>77</xdr:row>
      <xdr:rowOff>138703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594057"/>
          <a:ext cx="889000" cy="7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89614</xdr:rowOff>
    </xdr:from>
    <xdr:to>
      <xdr:col>41</xdr:col>
      <xdr:colOff>50800</xdr:colOff>
      <xdr:row>73</xdr:row>
      <xdr:rowOff>78207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091114"/>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344</xdr:rowOff>
    </xdr:from>
    <xdr:to>
      <xdr:col>55</xdr:col>
      <xdr:colOff>50800</xdr:colOff>
      <xdr:row>76</xdr:row>
      <xdr:rowOff>101944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23222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113031</xdr:rowOff>
    </xdr:from>
    <xdr:to>
      <xdr:col>50</xdr:col>
      <xdr:colOff>165100</xdr:colOff>
      <xdr:row>76</xdr:row>
      <xdr:rowOff>43182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71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59708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7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87903</xdr:rowOff>
    </xdr:from>
    <xdr:to>
      <xdr:col>46</xdr:col>
      <xdr:colOff>38100</xdr:colOff>
      <xdr:row>78</xdr:row>
      <xdr:rowOff>18053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27407</xdr:rowOff>
    </xdr:from>
    <xdr:to>
      <xdr:col>41</xdr:col>
      <xdr:colOff>101600</xdr:colOff>
      <xdr:row>73</xdr:row>
      <xdr:rowOff>129007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5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145534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3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38814</xdr:rowOff>
    </xdr:from>
    <xdr:to>
      <xdr:col>36</xdr:col>
      <xdr:colOff>165100</xdr:colOff>
      <xdr:row>70</xdr:row>
      <xdr:rowOff>140414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0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156941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181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166035</xdr:rowOff>
    </xdr:from>
    <xdr:to>
      <xdr:col>55</xdr:col>
      <xdr:colOff>0</xdr:colOff>
      <xdr:row>95</xdr:row>
      <xdr:rowOff>11102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82335"/>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11102</xdr:rowOff>
    </xdr:from>
    <xdr:to>
      <xdr:col>50</xdr:col>
      <xdr:colOff>114300</xdr:colOff>
      <xdr:row>95</xdr:row>
      <xdr:rowOff>112322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98852"/>
          <a:ext cx="889000" cy="10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112322</xdr:rowOff>
    </xdr:from>
    <xdr:to>
      <xdr:col>45</xdr:col>
      <xdr:colOff>177800</xdr:colOff>
      <xdr:row>98</xdr:row>
      <xdr:rowOff>58235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00072"/>
          <a:ext cx="889000" cy="46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58235</xdr:rowOff>
    </xdr:from>
    <xdr:to>
      <xdr:col>41</xdr:col>
      <xdr:colOff>50800</xdr:colOff>
      <xdr:row>99</xdr:row>
      <xdr:rowOff>44450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60335"/>
          <a:ext cx="889000" cy="1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115235</xdr:rowOff>
    </xdr:from>
    <xdr:to>
      <xdr:col>55</xdr:col>
      <xdr:colOff>50800</xdr:colOff>
      <xdr:row>95</xdr:row>
      <xdr:rowOff>45385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138112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8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131752</xdr:rowOff>
    </xdr:from>
    <xdr:to>
      <xdr:col>50</xdr:col>
      <xdr:colOff>165100</xdr:colOff>
      <xdr:row>95</xdr:row>
      <xdr:rowOff>61902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78429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2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61522</xdr:rowOff>
    </xdr:from>
    <xdr:to>
      <xdr:col>46</xdr:col>
      <xdr:colOff>38100</xdr:colOff>
      <xdr:row>95</xdr:row>
      <xdr:rowOff>163122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8199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2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7435</xdr:rowOff>
    </xdr:from>
    <xdr:to>
      <xdr:col>41</xdr:col>
      <xdr:colOff>101600</xdr:colOff>
      <xdr:row>98</xdr:row>
      <xdr:rowOff>109035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100162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73788</xdr:rowOff>
    </xdr:from>
    <xdr:to>
      <xdr:col>85</xdr:col>
      <xdr:colOff>127000</xdr:colOff>
      <xdr:row>38</xdr:row>
      <xdr:rowOff>127598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8888"/>
          <a:ext cx="8382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73788</xdr:rowOff>
    </xdr:from>
    <xdr:to>
      <xdr:col>81</xdr:col>
      <xdr:colOff>50800</xdr:colOff>
      <xdr:row>38</xdr:row>
      <xdr:rowOff>101218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8888"/>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101218</xdr:rowOff>
    </xdr:from>
    <xdr:to>
      <xdr:col>76</xdr:col>
      <xdr:colOff>114300</xdr:colOff>
      <xdr:row>38</xdr:row>
      <xdr:rowOff>135620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16318"/>
          <a:ext cx="889000" cy="3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135620</xdr:rowOff>
    </xdr:from>
    <xdr:to>
      <xdr:col>71</xdr:col>
      <xdr:colOff>177800</xdr:colOff>
      <xdr:row>38</xdr:row>
      <xdr:rowOff>139686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0720"/>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76798</xdr:rowOff>
    </xdr:from>
    <xdr:to>
      <xdr:col>85</xdr:col>
      <xdr:colOff>177800</xdr:colOff>
      <xdr:row>39</xdr:row>
      <xdr:rowOff>6948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22988</xdr:rowOff>
    </xdr:from>
    <xdr:to>
      <xdr:col>81</xdr:col>
      <xdr:colOff>101600</xdr:colOff>
      <xdr:row>38</xdr:row>
      <xdr:rowOff>124588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141115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50418</xdr:rowOff>
    </xdr:from>
    <xdr:to>
      <xdr:col>76</xdr:col>
      <xdr:colOff>165100</xdr:colOff>
      <xdr:row>38</xdr:row>
      <xdr:rowOff>152018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168544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3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84820</xdr:rowOff>
    </xdr:from>
    <xdr:to>
      <xdr:col>72</xdr:col>
      <xdr:colOff>38100</xdr:colOff>
      <xdr:row>39</xdr:row>
      <xdr:rowOff>14970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88886</xdr:rowOff>
    </xdr:from>
    <xdr:to>
      <xdr:col>67</xdr:col>
      <xdr:colOff>101600</xdr:colOff>
      <xdr:row>39</xdr:row>
      <xdr:rowOff>19036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10163</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57834</xdr:rowOff>
    </xdr:from>
    <xdr:to>
      <xdr:col>85</xdr:col>
      <xdr:colOff>127000</xdr:colOff>
      <xdr:row>74</xdr:row>
      <xdr:rowOff>120228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45134"/>
          <a:ext cx="8382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111084</xdr:rowOff>
    </xdr:from>
    <xdr:to>
      <xdr:col>81</xdr:col>
      <xdr:colOff>50800</xdr:colOff>
      <xdr:row>74</xdr:row>
      <xdr:rowOff>120228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798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111084</xdr:rowOff>
    </xdr:from>
    <xdr:to>
      <xdr:col>76</xdr:col>
      <xdr:colOff>114300</xdr:colOff>
      <xdr:row>74</xdr:row>
      <xdr:rowOff>143404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98384"/>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104413</xdr:rowOff>
    </xdr:from>
    <xdr:to>
      <xdr:col>71</xdr:col>
      <xdr:colOff>177800</xdr:colOff>
      <xdr:row>74</xdr:row>
      <xdr:rowOff>143404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91713"/>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7034</xdr:rowOff>
    </xdr:from>
    <xdr:to>
      <xdr:col>85</xdr:col>
      <xdr:colOff>177800</xdr:colOff>
      <xdr:row>74</xdr:row>
      <xdr:rowOff>108634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29911</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69428</xdr:rowOff>
    </xdr:from>
    <xdr:to>
      <xdr:col>81</xdr:col>
      <xdr:colOff>101600</xdr:colOff>
      <xdr:row>74</xdr:row>
      <xdr:rowOff>171028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16105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5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60284</xdr:rowOff>
    </xdr:from>
    <xdr:to>
      <xdr:col>76</xdr:col>
      <xdr:colOff>165100</xdr:colOff>
      <xdr:row>74</xdr:row>
      <xdr:rowOff>161884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6961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5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92604</xdr:rowOff>
    </xdr:from>
    <xdr:to>
      <xdr:col>72</xdr:col>
      <xdr:colOff>38100</xdr:colOff>
      <xdr:row>75</xdr:row>
      <xdr:rowOff>22754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39281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5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53613</xdr:rowOff>
    </xdr:from>
    <xdr:to>
      <xdr:col>67</xdr:col>
      <xdr:colOff>101600</xdr:colOff>
      <xdr:row>74</xdr:row>
      <xdr:rowOff>155213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290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5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14894</xdr:rowOff>
    </xdr:from>
    <xdr:to>
      <xdr:col>85</xdr:col>
      <xdr:colOff>127000</xdr:colOff>
      <xdr:row>98</xdr:row>
      <xdr:rowOff>120726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6994"/>
          <a:ext cx="838200" cy="10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14894</xdr:rowOff>
    </xdr:from>
    <xdr:to>
      <xdr:col>81</xdr:col>
      <xdr:colOff>50800</xdr:colOff>
      <xdr:row>98</xdr:row>
      <xdr:rowOff>73520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6994"/>
          <a:ext cx="8890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58026</xdr:rowOff>
    </xdr:from>
    <xdr:to>
      <xdr:col>76</xdr:col>
      <xdr:colOff>114300</xdr:colOff>
      <xdr:row>98</xdr:row>
      <xdr:rowOff>73520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517226"/>
          <a:ext cx="889000" cy="3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58026</xdr:rowOff>
    </xdr:from>
    <xdr:to>
      <xdr:col>71</xdr:col>
      <xdr:colOff>177800</xdr:colOff>
      <xdr:row>98</xdr:row>
      <xdr:rowOff>10838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517226"/>
          <a:ext cx="889000" cy="2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69926</xdr:rowOff>
    </xdr:from>
    <xdr:to>
      <xdr:col>85</xdr:col>
      <xdr:colOff>177800</xdr:colOff>
      <xdr:row>99</xdr:row>
      <xdr:rowOff>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156303</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135544</xdr:rowOff>
    </xdr:from>
    <xdr:to>
      <xdr:col>81</xdr:col>
      <xdr:colOff>101600</xdr:colOff>
      <xdr:row>98</xdr:row>
      <xdr:rowOff>65694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22720</xdr:rowOff>
    </xdr:from>
    <xdr:to>
      <xdr:col>76</xdr:col>
      <xdr:colOff>165100</xdr:colOff>
      <xdr:row>98</xdr:row>
      <xdr:rowOff>124320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7226</xdr:rowOff>
    </xdr:from>
    <xdr:to>
      <xdr:col>72</xdr:col>
      <xdr:colOff>38100</xdr:colOff>
      <xdr:row>96</xdr:row>
      <xdr:rowOff>108826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125353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131488</xdr:rowOff>
    </xdr:from>
    <xdr:to>
      <xdr:col>67</xdr:col>
      <xdr:colOff>101600</xdr:colOff>
      <xdr:row>98</xdr:row>
      <xdr:rowOff>61638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52765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43955</xdr:rowOff>
    </xdr:from>
    <xdr:to>
      <xdr:col>116</xdr:col>
      <xdr:colOff>63500</xdr:colOff>
      <xdr:row>37</xdr:row>
      <xdr:rowOff>66586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387605"/>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43955</xdr:rowOff>
    </xdr:from>
    <xdr:to>
      <xdr:col>111</xdr:col>
      <xdr:colOff>177800</xdr:colOff>
      <xdr:row>37</xdr:row>
      <xdr:rowOff>68834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38760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68834</xdr:rowOff>
    </xdr:from>
    <xdr:to>
      <xdr:col>107</xdr:col>
      <xdr:colOff>50800</xdr:colOff>
      <xdr:row>37</xdr:row>
      <xdr:rowOff>149492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12484"/>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136271</xdr:rowOff>
    </xdr:from>
    <xdr:to>
      <xdr:col>102</xdr:col>
      <xdr:colOff>114300</xdr:colOff>
      <xdr:row>37</xdr:row>
      <xdr:rowOff>149492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79921"/>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15786</xdr:rowOff>
    </xdr:from>
    <xdr:to>
      <xdr:col>116</xdr:col>
      <xdr:colOff>114300</xdr:colOff>
      <xdr:row>37</xdr:row>
      <xdr:rowOff>117386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38663</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164605</xdr:rowOff>
    </xdr:from>
    <xdr:to>
      <xdr:col>112</xdr:col>
      <xdr:colOff>38100</xdr:colOff>
      <xdr:row>37</xdr:row>
      <xdr:rowOff>94755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111282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18034</xdr:rowOff>
    </xdr:from>
    <xdr:to>
      <xdr:col>107</xdr:col>
      <xdr:colOff>101600</xdr:colOff>
      <xdr:row>37</xdr:row>
      <xdr:rowOff>119634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136161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1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98692</xdr:rowOff>
    </xdr:from>
    <xdr:to>
      <xdr:col>102</xdr:col>
      <xdr:colOff>165100</xdr:colOff>
      <xdr:row>38</xdr:row>
      <xdr:rowOff>28842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45369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1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85471</xdr:rowOff>
    </xdr:from>
    <xdr:to>
      <xdr:col>98</xdr:col>
      <xdr:colOff>38100</xdr:colOff>
      <xdr:row>38</xdr:row>
      <xdr:rowOff>15621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32148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152164</xdr:rowOff>
    </xdr:from>
    <xdr:to>
      <xdr:col>116</xdr:col>
      <xdr:colOff>63500</xdr:colOff>
      <xdr:row>57</xdr:row>
      <xdr:rowOff>45245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753364"/>
          <a:ext cx="8382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152164</xdr:rowOff>
    </xdr:from>
    <xdr:to>
      <xdr:col>111</xdr:col>
      <xdr:colOff>177800</xdr:colOff>
      <xdr:row>57</xdr:row>
      <xdr:rowOff>61279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753364"/>
          <a:ext cx="889000" cy="8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61279</xdr:rowOff>
    </xdr:from>
    <xdr:to>
      <xdr:col>107</xdr:col>
      <xdr:colOff>50800</xdr:colOff>
      <xdr:row>57</xdr:row>
      <xdr:rowOff>103484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33929"/>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103484</xdr:rowOff>
    </xdr:from>
    <xdr:to>
      <xdr:col>102</xdr:col>
      <xdr:colOff>114300</xdr:colOff>
      <xdr:row>57</xdr:row>
      <xdr:rowOff>112964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76134"/>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165895</xdr:rowOff>
    </xdr:from>
    <xdr:to>
      <xdr:col>116</xdr:col>
      <xdr:colOff>114300</xdr:colOff>
      <xdr:row>57</xdr:row>
      <xdr:rowOff>96045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7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17322</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101364</xdr:rowOff>
    </xdr:from>
    <xdr:to>
      <xdr:col>112</xdr:col>
      <xdr:colOff>38100</xdr:colOff>
      <xdr:row>57</xdr:row>
      <xdr:rowOff>31514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48041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4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10479</xdr:rowOff>
    </xdr:from>
    <xdr:to>
      <xdr:col>107</xdr:col>
      <xdr:colOff>101600</xdr:colOff>
      <xdr:row>57</xdr:row>
      <xdr:rowOff>112079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128606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5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52684</xdr:rowOff>
    </xdr:from>
    <xdr:to>
      <xdr:col>102</xdr:col>
      <xdr:colOff>165100</xdr:colOff>
      <xdr:row>57</xdr:row>
      <xdr:rowOff>154284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170811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6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62164</xdr:rowOff>
    </xdr:from>
    <xdr:to>
      <xdr:col>98</xdr:col>
      <xdr:colOff>38100</xdr:colOff>
      <xdr:row>57</xdr:row>
      <xdr:rowOff>163764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8841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6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57642</xdr:rowOff>
    </xdr:from>
    <xdr:to>
      <xdr:col>116</xdr:col>
      <xdr:colOff>63500</xdr:colOff>
      <xdr:row>74</xdr:row>
      <xdr:rowOff>78911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744942"/>
          <a:ext cx="8382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57642</xdr:rowOff>
    </xdr:from>
    <xdr:to>
      <xdr:col>111</xdr:col>
      <xdr:colOff>177800</xdr:colOff>
      <xdr:row>74</xdr:row>
      <xdr:rowOff>67605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44942"/>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67605</xdr:rowOff>
    </xdr:from>
    <xdr:to>
      <xdr:col>107</xdr:col>
      <xdr:colOff>50800</xdr:colOff>
      <xdr:row>74</xdr:row>
      <xdr:rowOff>133214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54905"/>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133214</xdr:rowOff>
    </xdr:from>
    <xdr:to>
      <xdr:col>102</xdr:col>
      <xdr:colOff>114300</xdr:colOff>
      <xdr:row>74</xdr:row>
      <xdr:rowOff>140719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2051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28111</xdr:rowOff>
    </xdr:from>
    <xdr:to>
      <xdr:col>116</xdr:col>
      <xdr:colOff>114300</xdr:colOff>
      <xdr:row>74</xdr:row>
      <xdr:rowOff>129711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50988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6842</xdr:rowOff>
    </xdr:from>
    <xdr:to>
      <xdr:col>112</xdr:col>
      <xdr:colOff>38100</xdr:colOff>
      <xdr:row>74</xdr:row>
      <xdr:rowOff>108442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124969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16805</xdr:rowOff>
    </xdr:from>
    <xdr:to>
      <xdr:col>107</xdr:col>
      <xdr:colOff>101600</xdr:colOff>
      <xdr:row>74</xdr:row>
      <xdr:rowOff>118405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134932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82414</xdr:rowOff>
    </xdr:from>
    <xdr:to>
      <xdr:col>102</xdr:col>
      <xdr:colOff>165100</xdr:colOff>
      <xdr:row>75</xdr:row>
      <xdr:rowOff>12564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29091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89919</xdr:rowOff>
    </xdr:from>
    <xdr:to>
      <xdr:col>98</xdr:col>
      <xdr:colOff>38100</xdr:colOff>
      <xdr:row>75</xdr:row>
      <xdr:rowOff>20069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36596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mn-lt"/>
              <a:ea typeface="+mn-ea"/>
              <a:cs typeface="+mn-cs"/>
            </a:rPr>
            <a:t>H29</a:t>
          </a:r>
          <a:r>
            <a:rPr kumimoji="1" lang="ja-JP" altLang="ja-JP" sz="1100" b="0">
              <a:solidFill>
                <a:schemeClr val="dk1"/>
              </a:solidFill>
              <a:effectLst/>
              <a:latin typeface="+mn-lt"/>
              <a:ea typeface="+mn-ea"/>
              <a:cs typeface="+mn-cs"/>
            </a:rPr>
            <a:t>の普通建設事業費は、住民一人当たり</a:t>
          </a:r>
          <a:r>
            <a:rPr kumimoji="1" lang="en-US" altLang="ja-JP" sz="1100" b="0">
              <a:solidFill>
                <a:schemeClr val="dk1"/>
              </a:solidFill>
              <a:effectLst/>
              <a:latin typeface="+mn-lt"/>
              <a:ea typeface="+mn-ea"/>
              <a:cs typeface="+mn-cs"/>
            </a:rPr>
            <a:t>443,311</a:t>
          </a:r>
          <a:r>
            <a:rPr kumimoji="1" lang="ja-JP" altLang="ja-JP" sz="1100" b="0">
              <a:solidFill>
                <a:schemeClr val="dk1"/>
              </a:solidFill>
              <a:effectLst/>
              <a:latin typeface="+mn-lt"/>
              <a:ea typeface="+mn-ea"/>
              <a:cs typeface="+mn-cs"/>
            </a:rPr>
            <a:t>円と</a:t>
          </a:r>
          <a:r>
            <a:rPr kumimoji="1" lang="en-US" altLang="ja-JP" sz="1100" b="0">
              <a:solidFill>
                <a:schemeClr val="dk1"/>
              </a:solidFill>
              <a:effectLst/>
              <a:latin typeface="+mn-lt"/>
              <a:ea typeface="+mn-ea"/>
              <a:cs typeface="+mn-cs"/>
            </a:rPr>
            <a:t>H28</a:t>
          </a:r>
          <a:r>
            <a:rPr kumimoji="1" lang="ja-JP" altLang="ja-JP" sz="1100" b="0">
              <a:solidFill>
                <a:schemeClr val="dk1"/>
              </a:solidFill>
              <a:effectLst/>
              <a:latin typeface="+mn-lt"/>
              <a:ea typeface="+mn-ea"/>
              <a:cs typeface="+mn-cs"/>
            </a:rPr>
            <a:t>より大幅に増加しており、類似団体と比較して一人当たりコストが高い状況となっている。</a:t>
          </a:r>
          <a:r>
            <a:rPr lang="ja-JP" altLang="ja-JP" sz="1100" b="0">
              <a:solidFill>
                <a:schemeClr val="dk1"/>
              </a:solidFill>
              <a:effectLst/>
              <a:latin typeface="+mn-lt"/>
              <a:ea typeface="+mn-ea"/>
              <a:cs typeface="+mn-cs"/>
            </a:rPr>
            <a:t>その要因は町民センター改修事業及び小学校改修事業など大型の公共施設改修事業を実施したことによる。</a:t>
          </a:r>
          <a:endParaRPr lang="ja-JP" altLang="ja-JP" sz="1400">
            <a:effectLst/>
          </a:endParaRPr>
        </a:p>
        <a:p>
          <a:r>
            <a:rPr lang="ja-JP" altLang="ja-JP" sz="1100" b="0">
              <a:solidFill>
                <a:schemeClr val="dk1"/>
              </a:solidFill>
              <a:effectLst/>
              <a:latin typeface="+mn-lt"/>
              <a:ea typeface="+mn-ea"/>
              <a:cs typeface="+mn-cs"/>
            </a:rPr>
            <a:t>今後も普通建設事業費は大幅に減少する見込みはないが、総合計画等に基づき計画的に事業を実施する。</a:t>
          </a:r>
          <a:endParaRPr lang="ja-JP" altLang="ja-JP" sz="1400">
            <a:effectLst/>
          </a:endParaRPr>
        </a:p>
        <a:p>
          <a:r>
            <a:rPr lang="ja-JP" altLang="ja-JP" sz="1100" b="0">
              <a:solidFill>
                <a:schemeClr val="dk1"/>
              </a:solidFill>
              <a:effectLst/>
              <a:latin typeface="+mn-lt"/>
              <a:ea typeface="+mn-ea"/>
              <a:cs typeface="+mn-cs"/>
            </a:rPr>
            <a:t>また、貸付金は、畜産農家の大規模化を支援するための貸付金増額により、増加傾向となっている。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160655</xdr:rowOff>
    </xdr:from>
    <xdr:to>
      <xdr:col>24</xdr:col>
      <xdr:colOff>63500</xdr:colOff>
      <xdr:row>35</xdr:row>
      <xdr:rowOff>21844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9955"/>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35</xdr:row>
      <xdr:rowOff>65913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9955"/>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161671</xdr:rowOff>
    </xdr:from>
    <xdr:to>
      <xdr:col>15</xdr:col>
      <xdr:colOff>50800</xdr:colOff>
      <xdr:row>35</xdr:row>
      <xdr:rowOff>65913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097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161671</xdr:rowOff>
    </xdr:from>
    <xdr:to>
      <xdr:col>10</xdr:col>
      <xdr:colOff>114300</xdr:colOff>
      <xdr:row>36</xdr:row>
      <xdr:rowOff>3429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0971"/>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142494</xdr:rowOff>
    </xdr:from>
    <xdr:to>
      <xdr:col>24</xdr:col>
      <xdr:colOff>114300</xdr:colOff>
      <xdr:row>35</xdr:row>
      <xdr:rowOff>72644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165371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109855</xdr:rowOff>
    </xdr:from>
    <xdr:to>
      <xdr:col>20</xdr:col>
      <xdr:colOff>38100</xdr:colOff>
      <xdr:row>35</xdr:row>
      <xdr:rowOff>40005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56532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15113</xdr:rowOff>
    </xdr:from>
    <xdr:to>
      <xdr:col>15</xdr:col>
      <xdr:colOff>101600</xdr:colOff>
      <xdr:row>35</xdr:row>
      <xdr:rowOff>116713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133240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110871</xdr:rowOff>
    </xdr:from>
    <xdr:to>
      <xdr:col>10</xdr:col>
      <xdr:colOff>165100</xdr:colOff>
      <xdr:row>35</xdr:row>
      <xdr:rowOff>41021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57548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124079</xdr:rowOff>
    </xdr:from>
    <xdr:to>
      <xdr:col>6</xdr:col>
      <xdr:colOff>38100</xdr:colOff>
      <xdr:row>36</xdr:row>
      <xdr:rowOff>54229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45356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125452</xdr:rowOff>
    </xdr:from>
    <xdr:to>
      <xdr:col>24</xdr:col>
      <xdr:colOff>63500</xdr:colOff>
      <xdr:row>56</xdr:row>
      <xdr:rowOff>115883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55202"/>
          <a:ext cx="8382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125452</xdr:rowOff>
    </xdr:from>
    <xdr:to>
      <xdr:col>19</xdr:col>
      <xdr:colOff>177800</xdr:colOff>
      <xdr:row>56</xdr:row>
      <xdr:rowOff>920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55202"/>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90325</xdr:rowOff>
    </xdr:from>
    <xdr:to>
      <xdr:col>15</xdr:col>
      <xdr:colOff>50800</xdr:colOff>
      <xdr:row>56</xdr:row>
      <xdr:rowOff>920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348625"/>
          <a:ext cx="889000" cy="2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90325</xdr:rowOff>
    </xdr:from>
    <xdr:to>
      <xdr:col>10</xdr:col>
      <xdr:colOff>114300</xdr:colOff>
      <xdr:row>56</xdr:row>
      <xdr:rowOff>8056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348625"/>
          <a:ext cx="889000" cy="26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65083</xdr:rowOff>
    </xdr:from>
    <xdr:to>
      <xdr:col>24</xdr:col>
      <xdr:colOff>114300</xdr:colOff>
      <xdr:row>56</xdr:row>
      <xdr:rowOff>166683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43510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74652</xdr:rowOff>
    </xdr:from>
    <xdr:to>
      <xdr:col>20</xdr:col>
      <xdr:colOff>38100</xdr:colOff>
      <xdr:row>56</xdr:row>
      <xdr:rowOff>4802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21329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121570</xdr:rowOff>
    </xdr:from>
    <xdr:to>
      <xdr:col>15</xdr:col>
      <xdr:colOff>101600</xdr:colOff>
      <xdr:row>56</xdr:row>
      <xdr:rowOff>51720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68247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39525</xdr:rowOff>
    </xdr:from>
    <xdr:to>
      <xdr:col>10</xdr:col>
      <xdr:colOff>165100</xdr:colOff>
      <xdr:row>54</xdr:row>
      <xdr:rowOff>141125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157652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7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128706</xdr:rowOff>
    </xdr:from>
    <xdr:to>
      <xdr:col>6</xdr:col>
      <xdr:colOff>38100</xdr:colOff>
      <xdr:row>56</xdr:row>
      <xdr:rowOff>58856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75383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26263</xdr:rowOff>
    </xdr:from>
    <xdr:to>
      <xdr:col>24</xdr:col>
      <xdr:colOff>63500</xdr:colOff>
      <xdr:row>74</xdr:row>
      <xdr:rowOff>19576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2113"/>
          <a:ext cx="838200" cy="16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19576</xdr:rowOff>
    </xdr:from>
    <xdr:to>
      <xdr:col>19</xdr:col>
      <xdr:colOff>177800</xdr:colOff>
      <xdr:row>74</xdr:row>
      <xdr:rowOff>63867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06876"/>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85447</xdr:rowOff>
    </xdr:from>
    <xdr:to>
      <xdr:col>15</xdr:col>
      <xdr:colOff>50800</xdr:colOff>
      <xdr:row>74</xdr:row>
      <xdr:rowOff>63867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601297"/>
          <a:ext cx="889000" cy="1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85447</xdr:rowOff>
    </xdr:from>
    <xdr:to>
      <xdr:col>10</xdr:col>
      <xdr:colOff>114300</xdr:colOff>
      <xdr:row>73</xdr:row>
      <xdr:rowOff>133768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01297"/>
          <a:ext cx="889000" cy="4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146913</xdr:rowOff>
    </xdr:from>
    <xdr:to>
      <xdr:col>24</xdr:col>
      <xdr:colOff>114300</xdr:colOff>
      <xdr:row>73</xdr:row>
      <xdr:rowOff>77063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169790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140226</xdr:rowOff>
    </xdr:from>
    <xdr:to>
      <xdr:col>20</xdr:col>
      <xdr:colOff>38100</xdr:colOff>
      <xdr:row>74</xdr:row>
      <xdr:rowOff>70376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86903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13067</xdr:rowOff>
    </xdr:from>
    <xdr:to>
      <xdr:col>15</xdr:col>
      <xdr:colOff>101600</xdr:colOff>
      <xdr:row>74</xdr:row>
      <xdr:rowOff>114667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131194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7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34647</xdr:rowOff>
    </xdr:from>
    <xdr:to>
      <xdr:col>10</xdr:col>
      <xdr:colOff>165100</xdr:colOff>
      <xdr:row>73</xdr:row>
      <xdr:rowOff>136247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152774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82968</xdr:rowOff>
    </xdr:from>
    <xdr:to>
      <xdr:col>6</xdr:col>
      <xdr:colOff>38100</xdr:colOff>
      <xdr:row>74</xdr:row>
      <xdr:rowOff>13118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29645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168672</xdr:rowOff>
    </xdr:from>
    <xdr:to>
      <xdr:col>24</xdr:col>
      <xdr:colOff>63500</xdr:colOff>
      <xdr:row>94</xdr:row>
      <xdr:rowOff>15007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13522"/>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106294</xdr:rowOff>
    </xdr:from>
    <xdr:to>
      <xdr:col>19</xdr:col>
      <xdr:colOff>177800</xdr:colOff>
      <xdr:row>93</xdr:row>
      <xdr:rowOff>168672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051144"/>
          <a:ext cx="889000" cy="6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106294</xdr:rowOff>
    </xdr:from>
    <xdr:to>
      <xdr:col>15</xdr:col>
      <xdr:colOff>50800</xdr:colOff>
      <xdr:row>93</xdr:row>
      <xdr:rowOff>154643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51144"/>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154643</xdr:rowOff>
    </xdr:from>
    <xdr:to>
      <xdr:col>10</xdr:col>
      <xdr:colOff>114300</xdr:colOff>
      <xdr:row>93</xdr:row>
      <xdr:rowOff>165083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99493"/>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135657</xdr:rowOff>
    </xdr:from>
    <xdr:to>
      <xdr:col>24</xdr:col>
      <xdr:colOff>114300</xdr:colOff>
      <xdr:row>94</xdr:row>
      <xdr:rowOff>65807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158534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117872</xdr:rowOff>
    </xdr:from>
    <xdr:to>
      <xdr:col>20</xdr:col>
      <xdr:colOff>38100</xdr:colOff>
      <xdr:row>94</xdr:row>
      <xdr:rowOff>48022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64549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83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55494</xdr:rowOff>
    </xdr:from>
    <xdr:to>
      <xdr:col>15</xdr:col>
      <xdr:colOff>101600</xdr:colOff>
      <xdr:row>93</xdr:row>
      <xdr:rowOff>157094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2171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7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103843</xdr:rowOff>
    </xdr:from>
    <xdr:to>
      <xdr:col>10</xdr:col>
      <xdr:colOff>165100</xdr:colOff>
      <xdr:row>94</xdr:row>
      <xdr:rowOff>33993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50520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2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114283</xdr:rowOff>
    </xdr:from>
    <xdr:to>
      <xdr:col>6</xdr:col>
      <xdr:colOff>38100</xdr:colOff>
      <xdr:row>94</xdr:row>
      <xdr:rowOff>44433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60960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113182</xdr:rowOff>
    </xdr:from>
    <xdr:to>
      <xdr:col>55</xdr:col>
      <xdr:colOff>0</xdr:colOff>
      <xdr:row>38</xdr:row>
      <xdr:rowOff>113411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2828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113182</xdr:rowOff>
    </xdr:from>
    <xdr:to>
      <xdr:col>50</xdr:col>
      <xdr:colOff>114300</xdr:colOff>
      <xdr:row>38</xdr:row>
      <xdr:rowOff>117983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828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134671</xdr:rowOff>
    </xdr:from>
    <xdr:to>
      <xdr:col>45</xdr:col>
      <xdr:colOff>177800</xdr:colOff>
      <xdr:row>38</xdr:row>
      <xdr:rowOff>117983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78321"/>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29972</xdr:rowOff>
    </xdr:from>
    <xdr:to>
      <xdr:col>41</xdr:col>
      <xdr:colOff>50800</xdr:colOff>
      <xdr:row>37</xdr:row>
      <xdr:rowOff>134671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30722"/>
          <a:ext cx="889000" cy="4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148988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62382</xdr:rowOff>
    </xdr:from>
    <xdr:to>
      <xdr:col>50</xdr:col>
      <xdr:colOff>165100</xdr:colOff>
      <xdr:row>38</xdr:row>
      <xdr:rowOff>163982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155109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67183</xdr:rowOff>
    </xdr:from>
    <xdr:to>
      <xdr:col>46</xdr:col>
      <xdr:colOff>38100</xdr:colOff>
      <xdr:row>38</xdr:row>
      <xdr:rowOff>168783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159910</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75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83871</xdr:rowOff>
    </xdr:from>
    <xdr:to>
      <xdr:col>41</xdr:col>
      <xdr:colOff>101600</xdr:colOff>
      <xdr:row>38</xdr:row>
      <xdr:rowOff>14021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150622</xdr:rowOff>
    </xdr:from>
    <xdr:to>
      <xdr:col>36</xdr:col>
      <xdr:colOff>165100</xdr:colOff>
      <xdr:row>35</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97299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133017</xdr:rowOff>
    </xdr:from>
    <xdr:to>
      <xdr:col>55</xdr:col>
      <xdr:colOff>0</xdr:colOff>
      <xdr:row>53</xdr:row>
      <xdr:rowOff>30437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048417"/>
          <a:ext cx="8382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133017</xdr:rowOff>
    </xdr:from>
    <xdr:to>
      <xdr:col>50</xdr:col>
      <xdr:colOff>114300</xdr:colOff>
      <xdr:row>56</xdr:row>
      <xdr:rowOff>36606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048417"/>
          <a:ext cx="889000" cy="5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36606</xdr:rowOff>
    </xdr:from>
    <xdr:to>
      <xdr:col>45</xdr:col>
      <xdr:colOff>177800</xdr:colOff>
      <xdr:row>56</xdr:row>
      <xdr:rowOff>89374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37806"/>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50249</xdr:rowOff>
    </xdr:from>
    <xdr:to>
      <xdr:col>41</xdr:col>
      <xdr:colOff>50800</xdr:colOff>
      <xdr:row>56</xdr:row>
      <xdr:rowOff>89374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51449"/>
          <a:ext cx="889000" cy="3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151087</xdr:rowOff>
    </xdr:from>
    <xdr:to>
      <xdr:col>55</xdr:col>
      <xdr:colOff>50800</xdr:colOff>
      <xdr:row>53</xdr:row>
      <xdr:rowOff>81237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2514</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91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82217</xdr:rowOff>
    </xdr:from>
    <xdr:to>
      <xdr:col>50</xdr:col>
      <xdr:colOff>165100</xdr:colOff>
      <xdr:row>53</xdr:row>
      <xdr:rowOff>12367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9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28894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157256</xdr:rowOff>
    </xdr:from>
    <xdr:to>
      <xdr:col>46</xdr:col>
      <xdr:colOff>38100</xdr:colOff>
      <xdr:row>56</xdr:row>
      <xdr:rowOff>87406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103933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3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38574</xdr:rowOff>
    </xdr:from>
    <xdr:to>
      <xdr:col>41</xdr:col>
      <xdr:colOff>101600</xdr:colOff>
      <xdr:row>56</xdr:row>
      <xdr:rowOff>140174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156701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41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117576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37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134772</xdr:rowOff>
    </xdr:from>
    <xdr:to>
      <xdr:col>55</xdr:col>
      <xdr:colOff>0</xdr:colOff>
      <xdr:row>75</xdr:row>
      <xdr:rowOff>150304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993522"/>
          <a:ext cx="8382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150304</xdr:rowOff>
    </xdr:from>
    <xdr:to>
      <xdr:col>50</xdr:col>
      <xdr:colOff>114300</xdr:colOff>
      <xdr:row>75</xdr:row>
      <xdr:rowOff>152222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09054"/>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152222</xdr:rowOff>
    </xdr:from>
    <xdr:to>
      <xdr:col>45</xdr:col>
      <xdr:colOff>177800</xdr:colOff>
      <xdr:row>76</xdr:row>
      <xdr:rowOff>54115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10972"/>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54115</xdr:rowOff>
    </xdr:from>
    <xdr:to>
      <xdr:col>41</xdr:col>
      <xdr:colOff>50800</xdr:colOff>
      <xdr:row>76</xdr:row>
      <xdr:rowOff>95872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84315"/>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83972</xdr:rowOff>
    </xdr:from>
    <xdr:to>
      <xdr:col>55</xdr:col>
      <xdr:colOff>50800</xdr:colOff>
      <xdr:row>76</xdr:row>
      <xdr:rowOff>14123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4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106849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99505</xdr:rowOff>
    </xdr:from>
    <xdr:to>
      <xdr:col>50</xdr:col>
      <xdr:colOff>165100</xdr:colOff>
      <xdr:row>76</xdr:row>
      <xdr:rowOff>29654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58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46182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101422</xdr:rowOff>
    </xdr:from>
    <xdr:to>
      <xdr:col>46</xdr:col>
      <xdr:colOff>38100</xdr:colOff>
      <xdr:row>76</xdr:row>
      <xdr:rowOff>31573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60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48099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7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3315</xdr:rowOff>
    </xdr:from>
    <xdr:to>
      <xdr:col>41</xdr:col>
      <xdr:colOff>101600</xdr:colOff>
      <xdr:row>76</xdr:row>
      <xdr:rowOff>104915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121442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45072</xdr:rowOff>
    </xdr:from>
    <xdr:to>
      <xdr:col>36</xdr:col>
      <xdr:colOff>165100</xdr:colOff>
      <xdr:row>76</xdr:row>
      <xdr:rowOff>146672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163199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85020</xdr:rowOff>
    </xdr:from>
    <xdr:to>
      <xdr:col>55</xdr:col>
      <xdr:colOff>0</xdr:colOff>
      <xdr:row>91</xdr:row>
      <xdr:rowOff>126567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5686970"/>
          <a:ext cx="838200" cy="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126567</xdr:rowOff>
    </xdr:from>
    <xdr:to>
      <xdr:col>50</xdr:col>
      <xdr:colOff>114300</xdr:colOff>
      <xdr:row>91</xdr:row>
      <xdr:rowOff>128374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5728517"/>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128374</xdr:rowOff>
    </xdr:from>
    <xdr:to>
      <xdr:col>45</xdr:col>
      <xdr:colOff>177800</xdr:colOff>
      <xdr:row>93</xdr:row>
      <xdr:rowOff>27085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5730324"/>
          <a:ext cx="8890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99780</xdr:rowOff>
    </xdr:from>
    <xdr:to>
      <xdr:col>41</xdr:col>
      <xdr:colOff>50800</xdr:colOff>
      <xdr:row>93</xdr:row>
      <xdr:rowOff>27085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5873180"/>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34220</xdr:rowOff>
    </xdr:from>
    <xdr:to>
      <xdr:col>55</xdr:col>
      <xdr:colOff>50800</xdr:colOff>
      <xdr:row>91</xdr:row>
      <xdr:rowOff>135820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56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120597</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5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75767</xdr:rowOff>
    </xdr:from>
    <xdr:to>
      <xdr:col>50</xdr:col>
      <xdr:colOff>165100</xdr:colOff>
      <xdr:row>92</xdr:row>
      <xdr:rowOff>5917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5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22444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4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77574</xdr:rowOff>
    </xdr:from>
    <xdr:to>
      <xdr:col>46</xdr:col>
      <xdr:colOff>38100</xdr:colOff>
      <xdr:row>92</xdr:row>
      <xdr:rowOff>7724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56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24251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45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147735</xdr:rowOff>
    </xdr:from>
    <xdr:to>
      <xdr:col>41</xdr:col>
      <xdr:colOff>101600</xdr:colOff>
      <xdr:row>93</xdr:row>
      <xdr:rowOff>77885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9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94412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6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48980</xdr:rowOff>
    </xdr:from>
    <xdr:to>
      <xdr:col>36</xdr:col>
      <xdr:colOff>165100</xdr:colOff>
      <xdr:row>92</xdr:row>
      <xdr:rowOff>150580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58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167107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5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97572</xdr:rowOff>
    </xdr:from>
    <xdr:to>
      <xdr:col>85</xdr:col>
      <xdr:colOff>127000</xdr:colOff>
      <xdr:row>37</xdr:row>
      <xdr:rowOff>9920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98322"/>
          <a:ext cx="838200" cy="2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9920</xdr:rowOff>
    </xdr:from>
    <xdr:to>
      <xdr:col>81</xdr:col>
      <xdr:colOff>50800</xdr:colOff>
      <xdr:row>37</xdr:row>
      <xdr:rowOff>110815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3570"/>
          <a:ext cx="889000" cy="1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169369</xdr:rowOff>
    </xdr:from>
    <xdr:to>
      <xdr:col>76</xdr:col>
      <xdr:colOff>114300</xdr:colOff>
      <xdr:row>37</xdr:row>
      <xdr:rowOff>110815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70119"/>
          <a:ext cx="889000" cy="28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169369</xdr:rowOff>
    </xdr:from>
    <xdr:to>
      <xdr:col>71</xdr:col>
      <xdr:colOff>177800</xdr:colOff>
      <xdr:row>36</xdr:row>
      <xdr:rowOff>144664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70119"/>
          <a:ext cx="889000" cy="14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46772</xdr:rowOff>
    </xdr:from>
    <xdr:to>
      <xdr:col>85</xdr:col>
      <xdr:colOff>177800</xdr:colOff>
      <xdr:row>35</xdr:row>
      <xdr:rowOff>148372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69649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130570</xdr:rowOff>
    </xdr:from>
    <xdr:to>
      <xdr:col>81</xdr:col>
      <xdr:colOff>101600</xdr:colOff>
      <xdr:row>37</xdr:row>
      <xdr:rowOff>60720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77247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60015</xdr:rowOff>
    </xdr:from>
    <xdr:to>
      <xdr:col>76</xdr:col>
      <xdr:colOff>165100</xdr:colOff>
      <xdr:row>37</xdr:row>
      <xdr:rowOff>161615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152742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118569</xdr:rowOff>
    </xdr:from>
    <xdr:to>
      <xdr:col>72</xdr:col>
      <xdr:colOff>38100</xdr:colOff>
      <xdr:row>36</xdr:row>
      <xdr:rowOff>48719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65246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93864</xdr:rowOff>
    </xdr:from>
    <xdr:to>
      <xdr:col>67</xdr:col>
      <xdr:colOff>101600</xdr:colOff>
      <xdr:row>37</xdr:row>
      <xdr:rowOff>24014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40541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120341</xdr:rowOff>
    </xdr:from>
    <xdr:to>
      <xdr:col>85</xdr:col>
      <xdr:colOff>127000</xdr:colOff>
      <xdr:row>55</xdr:row>
      <xdr:rowOff>141071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50091"/>
          <a:ext cx="8382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120341</xdr:rowOff>
    </xdr:from>
    <xdr:to>
      <xdr:col>81</xdr:col>
      <xdr:colOff>50800</xdr:colOff>
      <xdr:row>56</xdr:row>
      <xdr:rowOff>86608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50091"/>
          <a:ext cx="889000" cy="13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86608</xdr:rowOff>
    </xdr:from>
    <xdr:to>
      <xdr:col>76</xdr:col>
      <xdr:colOff>114300</xdr:colOff>
      <xdr:row>56</xdr:row>
      <xdr:rowOff>95610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87808"/>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6632</xdr:rowOff>
    </xdr:from>
    <xdr:to>
      <xdr:col>71</xdr:col>
      <xdr:colOff>177800</xdr:colOff>
      <xdr:row>56</xdr:row>
      <xdr:rowOff>95610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436382"/>
          <a:ext cx="889000" cy="26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90271</xdr:rowOff>
    </xdr:from>
    <xdr:to>
      <xdr:col>85</xdr:col>
      <xdr:colOff>177800</xdr:colOff>
      <xdr:row>56</xdr:row>
      <xdr:rowOff>20421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113148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7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69541</xdr:rowOff>
    </xdr:from>
    <xdr:to>
      <xdr:col>81</xdr:col>
      <xdr:colOff>101600</xdr:colOff>
      <xdr:row>55</xdr:row>
      <xdr:rowOff>171141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16218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35808</xdr:rowOff>
    </xdr:from>
    <xdr:to>
      <xdr:col>76</xdr:col>
      <xdr:colOff>165100</xdr:colOff>
      <xdr:row>56</xdr:row>
      <xdr:rowOff>137408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153935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1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44810</xdr:rowOff>
    </xdr:from>
    <xdr:to>
      <xdr:col>72</xdr:col>
      <xdr:colOff>38100</xdr:colOff>
      <xdr:row>56</xdr:row>
      <xdr:rowOff>146410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162937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2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127282</xdr:rowOff>
    </xdr:from>
    <xdr:to>
      <xdr:col>67</xdr:col>
      <xdr:colOff>101600</xdr:colOff>
      <xdr:row>55</xdr:row>
      <xdr:rowOff>57432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73959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6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73788</xdr:rowOff>
    </xdr:from>
    <xdr:to>
      <xdr:col>85</xdr:col>
      <xdr:colOff>127000</xdr:colOff>
      <xdr:row>78</xdr:row>
      <xdr:rowOff>127598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46888"/>
          <a:ext cx="8382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73788</xdr:rowOff>
    </xdr:from>
    <xdr:to>
      <xdr:col>81</xdr:col>
      <xdr:colOff>50800</xdr:colOff>
      <xdr:row>78</xdr:row>
      <xdr:rowOff>101217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46888"/>
          <a:ext cx="889000" cy="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101217</xdr:rowOff>
    </xdr:from>
    <xdr:to>
      <xdr:col>76</xdr:col>
      <xdr:colOff>114300</xdr:colOff>
      <xdr:row>78</xdr:row>
      <xdr:rowOff>135620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74317"/>
          <a:ext cx="889000" cy="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135620</xdr:rowOff>
    </xdr:from>
    <xdr:to>
      <xdr:col>71</xdr:col>
      <xdr:colOff>177800</xdr:colOff>
      <xdr:row>78</xdr:row>
      <xdr:rowOff>139686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8720"/>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76798</xdr:rowOff>
    </xdr:from>
    <xdr:to>
      <xdr:col>85</xdr:col>
      <xdr:colOff>177800</xdr:colOff>
      <xdr:row>79</xdr:row>
      <xdr:rowOff>6948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22988</xdr:rowOff>
    </xdr:from>
    <xdr:to>
      <xdr:col>81</xdr:col>
      <xdr:colOff>101600</xdr:colOff>
      <xdr:row>78</xdr:row>
      <xdr:rowOff>124588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141115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50417</xdr:rowOff>
    </xdr:from>
    <xdr:to>
      <xdr:col>76</xdr:col>
      <xdr:colOff>165100</xdr:colOff>
      <xdr:row>78</xdr:row>
      <xdr:rowOff>152017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168544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84820</xdr:rowOff>
    </xdr:from>
    <xdr:to>
      <xdr:col>72</xdr:col>
      <xdr:colOff>38100</xdr:colOff>
      <xdr:row>79</xdr:row>
      <xdr:rowOff>14970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88886</xdr:rowOff>
    </xdr:from>
    <xdr:to>
      <xdr:col>67</xdr:col>
      <xdr:colOff>101600</xdr:colOff>
      <xdr:row>79</xdr:row>
      <xdr:rowOff>19036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10163</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57834</xdr:rowOff>
    </xdr:from>
    <xdr:to>
      <xdr:col>85</xdr:col>
      <xdr:colOff>127000</xdr:colOff>
      <xdr:row>94</xdr:row>
      <xdr:rowOff>120228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174134"/>
          <a:ext cx="8382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111083</xdr:rowOff>
    </xdr:from>
    <xdr:to>
      <xdr:col>81</xdr:col>
      <xdr:colOff>50800</xdr:colOff>
      <xdr:row>94</xdr:row>
      <xdr:rowOff>120228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22738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111083</xdr:rowOff>
    </xdr:from>
    <xdr:to>
      <xdr:col>76</xdr:col>
      <xdr:colOff>114300</xdr:colOff>
      <xdr:row>94</xdr:row>
      <xdr:rowOff>143404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227383"/>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104414</xdr:rowOff>
    </xdr:from>
    <xdr:to>
      <xdr:col>71</xdr:col>
      <xdr:colOff>177800</xdr:colOff>
      <xdr:row>94</xdr:row>
      <xdr:rowOff>143404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220714"/>
          <a:ext cx="8890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7034</xdr:rowOff>
    </xdr:from>
    <xdr:to>
      <xdr:col>85</xdr:col>
      <xdr:colOff>177800</xdr:colOff>
      <xdr:row>94</xdr:row>
      <xdr:rowOff>108634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1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29911</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69428</xdr:rowOff>
    </xdr:from>
    <xdr:to>
      <xdr:col>81</xdr:col>
      <xdr:colOff>101600</xdr:colOff>
      <xdr:row>94</xdr:row>
      <xdr:rowOff>171028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1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16105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96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60283</xdr:rowOff>
    </xdr:from>
    <xdr:to>
      <xdr:col>76</xdr:col>
      <xdr:colOff>165100</xdr:colOff>
      <xdr:row>94</xdr:row>
      <xdr:rowOff>161883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6960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95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92604</xdr:rowOff>
    </xdr:from>
    <xdr:to>
      <xdr:col>72</xdr:col>
      <xdr:colOff>38100</xdr:colOff>
      <xdr:row>95</xdr:row>
      <xdr:rowOff>22754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39281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9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53614</xdr:rowOff>
    </xdr:from>
    <xdr:to>
      <xdr:col>67</xdr:col>
      <xdr:colOff>101600</xdr:colOff>
      <xdr:row>94</xdr:row>
      <xdr:rowOff>155214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291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9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・農林水産業費は、平成２９年度から大幅増となっているが、町民センター改修事業を平成２９年度から複数年度にわたり実施していることから増加している。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・教育費は平成２９年度から増となっているが、足寄小学校改修事業を平成２９～３０年度で実施していることから増加している。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町民センター改修事業等の大型事業が多かったため、</a:t>
          </a:r>
          <a:r>
            <a:rPr kumimoji="1" lang="ja-JP" altLang="ja-JP" sz="1100">
              <a:solidFill>
                <a:schemeClr val="dk1"/>
              </a:solidFill>
              <a:effectLst/>
              <a:latin typeface="+mn-lt"/>
              <a:ea typeface="+mn-ea"/>
              <a:cs typeface="+mn-cs"/>
            </a:rPr>
            <a:t>財政調整基金を７２０百万円取り崩したことにより、</a:t>
          </a:r>
          <a:r>
            <a:rPr lang="ja-JP" altLang="ja-JP" sz="1100">
              <a:solidFill>
                <a:schemeClr val="dk1"/>
              </a:solidFill>
              <a:effectLst/>
              <a:latin typeface="+mn-lt"/>
              <a:ea typeface="+mn-ea"/>
              <a:cs typeface="+mn-cs"/>
            </a:rPr>
            <a:t>本年度の実質単年度収支の標準財政規模に対する比率は前年比８．４１％減の▲１４．１０％となった。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全会計において実質収支額及び資金不足・剰余額は黒字となっている。</a:t>
          </a:r>
          <a:endParaRPr lang="ja-JP" altLang="ja-JP" sz="1400">
            <a:effectLst/>
          </a:endParaRPr>
        </a:p>
        <a:p>
          <a:r>
            <a:rPr lang="ja-JP" altLang="ja-JP" sz="1100">
              <a:solidFill>
                <a:schemeClr val="dk1"/>
              </a:solidFill>
              <a:effectLst/>
              <a:latin typeface="+mn-lt"/>
              <a:ea typeface="+mn-ea"/>
              <a:cs typeface="+mn-cs"/>
            </a:rPr>
            <a:t>今後も財政の健全化等に取り組んでいく。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過疎対策事業債の償還額が前年比１２２百万円増加したことにより、元利償還金の額は前年比７４百万円増加した。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満期一括償還地方債は借入していない。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充当可能基金は、大型事業の実施により財政調整基金を平成３０年度で７２０百万円取り崩したため、７２８百万円減少し、６，０１３百万円となった。</a:t>
          </a:r>
          <a:endParaRPr lang="ja-JP" altLang="ja-JP" sz="1400">
            <a:effectLst/>
          </a:endParaRPr>
        </a:p>
        <a:p>
          <a:r>
            <a:rPr lang="ja-JP" altLang="ja-JP" sz="1100">
              <a:solidFill>
                <a:schemeClr val="dk1"/>
              </a:solidFill>
              <a:effectLst/>
              <a:latin typeface="+mn-lt"/>
              <a:ea typeface="+mn-ea"/>
              <a:cs typeface="+mn-cs"/>
            </a:rPr>
            <a:t>　将来負担額の地方債現在高は６２２百万円増加した。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平成３０年度に町民センター改修事業をはじめとした大型事業を複数実施したため、財政調整基金を７２０百万円取り崩したことから全体で７２３百万円減少した。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普通交付税の大幅減により今後繰り入れが続く見込みとなっているため、今後においては、行財政改革への取組を通じて繰入額の減少を図っていく。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・公共施設建設等基金：公共施設建設及び公共用地取得。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：次世代を担う子どもたちの健やかな成長と豊かな心を育み、安心して子育てができる環境づくりの推進。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・公共施設建設等基金：平成３０年度で使用する予定がなかったことから増減なし。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：保育及び給食の無償化事業等の子育て施策事業費の約１／２を充当。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・公共施設建設等基金：現在の財政状況及び他の基金状況を踏まえ取崩を行う予定。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・子育て安心基金　　：子育て施策への事業費に充てるため毎年度取り崩しを行う一方、決算剰余金が出そうな場合は、積み増しについて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平成３０年度に町民センター改修事業をはじめとした大型事業を複数実施したため、財政調整基金を７２０百万円取り崩したことから平成３０年度末残高が１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９２７百万円となった。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普通交付税の大幅減により今後繰り入れが続く見込みとなっているため、今後においては、行財政改革への取組を通じて繰入額の減少を図っていく。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現在は決算剰余金の一部を積み立てており、取り崩しは行っていないが、令和４年度に地方債償還のピークを迎えるため、現在の財政状況及び他の基金状況を踏まえ取崩を行う予定。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4EC663-B2CC-47FD-8D3D-FCBFEBF18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98A0C9-5B6A-4BAA-8F79-FDD74745C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2C9B357-B857-41A6-AE96-4AD5FF2FAFF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A425E6B-D555-4675-AAA9-5AA3164939F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C6E26E92-5155-4587-8DA9-45D60E603DF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AEBDF0B-03BC-4CFE-9CA5-00F08DAF880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8D9F0691-D472-4DF8-8F36-341A11C5D6C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8616E924-3484-4F0E-854D-C5DCF9FD48E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1E7CB2A3-64A0-463C-847F-7D3FE2BFB36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ABE6DF30-34F5-4874-AC64-199A618F99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24F30A1B-E7A5-4F7B-AE6D-1523882553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C3E17422-3B50-4A94-861E-516E588154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6E7C48A9-7090-4463-95BE-A5A052B6D6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12A7DC8-4414-4D0C-86E0-A310D58FE5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7E76ED78-3687-413D-9332-0E5161CB07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EE06FFFE-4239-4172-A333-135E60C1CF8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CEBB009B-298D-4581-BAFB-1E9DE9BA70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4CA1BF2-4F6B-4F58-9222-54C73CB57CE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543205D-7EA7-4BD6-A53D-FBCE5046C5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9844EA0F-4793-4FCC-B9A2-0998900151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DCB41649-37B1-4352-A90E-BAC27FD323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1DE2F782-779C-4BAC-984B-634346107F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F10A7547-49E4-4452-B566-60137429576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C2F8CAD5-C8C4-4AAC-8A11-3B422885ECA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E0C3198-B8A4-4423-A132-2A07C004DF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43144930-F6B5-4741-BD10-52D5EFC3FA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D516A1F2-440A-432E-8EE3-38F21E2D6F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AC9FDC41-182F-4EB1-92CC-9A06ED6FB3D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22E99FE6-FCCE-4763-BBEC-8D9F3C8997E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7974EF52-8F04-44DF-A57F-F40DFF8AF5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68D7AEE-82FE-47F0-831C-03F9431E3E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3611E4ED-0FE9-4211-8298-A1D8C7F8E8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BDA46862-80E8-41B7-8A08-B83691D7729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3C491D21-7E5D-4823-8383-E0EEF10027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1C3FA433-0F72-42DD-A644-B3F2EF10002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379B3FD8-DA52-41B3-BA53-E40D62B4A7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9C0D4F1B-BAE1-48EA-B298-4DA13E5E71B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BE386790-E4A0-47EF-9DFE-3FA0986CCC4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C54C5597-6391-4CD8-8CAF-E04E6A03EA4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E3420929-8FCA-4F64-BE5C-ACCE41AFF51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80D3F0A-C34E-4E9F-B0D8-59E44192AB3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FEF0286B-1074-47F0-A84F-C8E102B2E2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24418A44-466D-4A4F-8999-6D411D8DE15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F61CD20-FD55-4A28-B9CF-1F23BAFA26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910DA44-37D4-42E6-AEBE-2221952235E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1F7EAFC-9298-4C6F-8965-EB85E510982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D0609FF-150F-44BB-BA69-DD33CDACE7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2839153-550D-48E1-B816-5A54889D5D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F951709-D9E9-43D0-A5B0-6BA2E6CBBF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F6B0702-40E3-4C4B-A816-4B4D0D5AA6A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FBD635AD-FB6E-4B17-A8F9-51D34CF453E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DF5E023-8747-473F-A9D9-8727CC83998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FB7EC7A9-FBC0-4336-9B5B-D65949FA23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・有形固定資産減価償却率は類似団体より高い水準にある。これは道路及び橋梁の有形固定資産減価償却率が高いことによる。</a:t>
          </a:r>
          <a:r>
            <a:rPr kumimoji="1" lang="ja-JP" altLang="en-US" sz="1100">
              <a:solidFill>
                <a:schemeClr val="dk1"/>
              </a:solidFill>
              <a:effectLst/>
              <a:latin typeface="+mn-lt"/>
              <a:ea typeface="+mn-ea"/>
              <a:cs typeface="+mn-cs"/>
            </a:rPr>
            <a:t>本町は面積が広大であり、</a:t>
          </a:r>
          <a:r>
            <a:rPr kumimoji="1" lang="ja-JP" altLang="ja-JP" sz="1100">
              <a:solidFill>
                <a:schemeClr val="dk1"/>
              </a:solidFill>
              <a:effectLst/>
              <a:latin typeface="+mn-lt"/>
              <a:ea typeface="+mn-ea"/>
              <a:cs typeface="+mn-cs"/>
            </a:rPr>
            <a:t>道路及び橋梁</a:t>
          </a:r>
          <a:r>
            <a:rPr kumimoji="1" lang="ja-JP" altLang="en-US" sz="1100">
              <a:solidFill>
                <a:schemeClr val="dk1"/>
              </a:solidFill>
              <a:effectLst/>
              <a:latin typeface="+mn-lt"/>
              <a:ea typeface="+mn-ea"/>
              <a:cs typeface="+mn-cs"/>
            </a:rPr>
            <a:t>延長が多いことから、</a:t>
          </a:r>
          <a:r>
            <a:rPr kumimoji="1" lang="ja-JP" altLang="ja-JP" sz="1100">
              <a:solidFill>
                <a:schemeClr val="dk1"/>
              </a:solidFill>
              <a:effectLst/>
              <a:latin typeface="+mn-lt"/>
              <a:ea typeface="+mn-ea"/>
              <a:cs typeface="+mn-cs"/>
            </a:rPr>
            <a:t>長寿命化計画</a:t>
          </a:r>
          <a:r>
            <a:rPr kumimoji="1" lang="ja-JP" altLang="en-US" sz="1100">
              <a:solidFill>
                <a:schemeClr val="dk1"/>
              </a:solidFill>
              <a:effectLst/>
              <a:latin typeface="+mn-lt"/>
              <a:ea typeface="+mn-ea"/>
              <a:cs typeface="+mn-cs"/>
            </a:rPr>
            <a:t>に沿って</a:t>
          </a:r>
          <a:r>
            <a:rPr kumimoji="1" lang="ja-JP" altLang="ja-JP" sz="1100">
              <a:solidFill>
                <a:schemeClr val="dk1"/>
              </a:solidFill>
              <a:effectLst/>
              <a:latin typeface="+mn-lt"/>
              <a:ea typeface="+mn-ea"/>
              <a:cs typeface="+mn-cs"/>
            </a:rPr>
            <a:t>計画的に修繕を行っていく。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30CFBB7-476A-49E3-94EC-ECF7D0D25A1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3CE703E-72CE-4CDF-B88B-86D37CC9F3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a:extLst>
            <a:ext uri="{FF2B5EF4-FFF2-40B4-BE49-F238E27FC236}">
              <a16:creationId xmlns:a16="http://schemas.microsoft.com/office/drawing/2014/main" id="{EF80742B-40CE-43D3-B5D7-B0D49241C85B}"/>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E832C9A-21B3-41BC-A21D-320C412AF5B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9F8C9E20-9DD4-4388-8029-1E16452C4B4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CDF37783-2A85-4E0E-AB22-2CAF88F7A32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9352E81A-EAC3-4331-9A05-8FB87AB8AFC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F30C41D0-7DE6-4A4B-B935-FE19B32D2FD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CBCCC9B-5B1B-4C19-8D41-BBCA152EDC5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A0286C4C-3977-4F07-8557-94736466947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F57163D7-9B8D-45B3-930E-3B273967B0B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23965EF-6EDC-4BF0-9414-6650C6DF17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2C49FA2E-F72F-415C-8D59-C447C7476FC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D7E660D-D08E-421B-A8F1-D3E39BB494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9" name="直線コネクタ 68">
          <a:extLst>
            <a:ext uri="{FF2B5EF4-FFF2-40B4-BE49-F238E27FC236}">
              <a16:creationId xmlns:a16="http://schemas.microsoft.com/office/drawing/2014/main" id="{34D60DE5-73A3-464A-88D7-D13D89FA756D}"/>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0" name="有形固定資産減価償却率最小値テキスト">
          <a:extLst>
            <a:ext uri="{FF2B5EF4-FFF2-40B4-BE49-F238E27FC236}">
              <a16:creationId xmlns:a16="http://schemas.microsoft.com/office/drawing/2014/main" id="{ADE575D0-2ED6-4E99-AAE0-0AC2ECBF6BFF}"/>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1" name="直線コネクタ 70">
          <a:extLst>
            <a:ext uri="{FF2B5EF4-FFF2-40B4-BE49-F238E27FC236}">
              <a16:creationId xmlns:a16="http://schemas.microsoft.com/office/drawing/2014/main" id="{78B3184C-51D7-42B3-8CAD-BFFCD114E444}"/>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2" name="有形固定資産減価償却率最大値テキスト">
          <a:extLst>
            <a:ext uri="{FF2B5EF4-FFF2-40B4-BE49-F238E27FC236}">
              <a16:creationId xmlns:a16="http://schemas.microsoft.com/office/drawing/2014/main" id="{95308E60-EB3C-4228-8A41-975962A434F4}"/>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3" name="直線コネクタ 72">
          <a:extLst>
            <a:ext uri="{FF2B5EF4-FFF2-40B4-BE49-F238E27FC236}">
              <a16:creationId xmlns:a16="http://schemas.microsoft.com/office/drawing/2014/main" id="{A49B561F-8DD5-4E10-9F4B-C2213C064561}"/>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4" name="有形固定資産減価償却率平均値テキスト">
          <a:extLst>
            <a:ext uri="{FF2B5EF4-FFF2-40B4-BE49-F238E27FC236}">
              <a16:creationId xmlns:a16="http://schemas.microsoft.com/office/drawing/2014/main" id="{8A6D5F7C-4BBD-4104-B9B4-730E4C85BBC8}"/>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5" name="フローチャート: 判断 74">
          <a:extLst>
            <a:ext uri="{FF2B5EF4-FFF2-40B4-BE49-F238E27FC236}">
              <a16:creationId xmlns:a16="http://schemas.microsoft.com/office/drawing/2014/main" id="{DCDAA778-7897-47B1-A2CE-DFA227F930C6}"/>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6" name="フローチャート: 判断 75">
          <a:extLst>
            <a:ext uri="{FF2B5EF4-FFF2-40B4-BE49-F238E27FC236}">
              <a16:creationId xmlns:a16="http://schemas.microsoft.com/office/drawing/2014/main" id="{0023B996-42AA-4BB2-8746-2417D22CE6AC}"/>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7" name="フローチャート: 判断 76">
          <a:extLst>
            <a:ext uri="{FF2B5EF4-FFF2-40B4-BE49-F238E27FC236}">
              <a16:creationId xmlns:a16="http://schemas.microsoft.com/office/drawing/2014/main" id="{DDC9750F-B697-4053-A2D0-C1327847FD89}"/>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8" name="フローチャート: 判断 77">
          <a:extLst>
            <a:ext uri="{FF2B5EF4-FFF2-40B4-BE49-F238E27FC236}">
              <a16:creationId xmlns:a16="http://schemas.microsoft.com/office/drawing/2014/main" id="{341DE375-204F-4AD8-BEB8-5F0CD25D5F06}"/>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7735DE-E6AA-4746-8AE7-756C03B963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E8C2F7-48E7-4518-A870-E297F5C1162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E3A3AEF-3F82-452D-95A4-978B8CFCBA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4C2B5D4-8548-433C-A997-1EC6D981EB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AFD9C37-7EE3-48D4-AC20-BFBEE836DD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109474</xdr:rowOff>
    </xdr:from>
    <xdr:to>
      <xdr:col>19</xdr:col>
      <xdr:colOff>187325</xdr:colOff>
      <xdr:row>29</xdr:row>
      <xdr:rowOff>39624</xdr:rowOff>
    </xdr:to>
    <xdr:sp macro="" textlink="">
      <xdr:nvSpPr>
        <xdr:cNvPr id="84" name="楕円 83">
          <a:extLst>
            <a:ext uri="{FF2B5EF4-FFF2-40B4-BE49-F238E27FC236}">
              <a16:creationId xmlns:a16="http://schemas.microsoft.com/office/drawing/2014/main" id="{55804077-816B-4771-85D3-62799FB30833}"/>
            </a:ext>
          </a:extLst>
        </xdr:cNvPr>
        <xdr:cNvSpPr/>
      </xdr:nvSpPr>
      <xdr:spPr>
        <a:xfrm>
          <a:off x="4000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5" name="楕円 84">
          <a:extLst>
            <a:ext uri="{FF2B5EF4-FFF2-40B4-BE49-F238E27FC236}">
              <a16:creationId xmlns:a16="http://schemas.microsoft.com/office/drawing/2014/main" id="{983D0BA1-0D02-4E18-9D99-CE972A2DFEB0}"/>
            </a:ext>
          </a:extLst>
        </xdr:cNvPr>
        <xdr:cNvSpPr/>
      </xdr:nvSpPr>
      <xdr:spPr>
        <a:xfrm>
          <a:off x="323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160274</xdr:rowOff>
    </xdr:from>
    <xdr:to>
      <xdr:col>19</xdr:col>
      <xdr:colOff>136525</xdr:colOff>
      <xdr:row>29</xdr:row>
      <xdr:rowOff>19050</xdr:rowOff>
    </xdr:to>
    <xdr:cxnSp macro="">
      <xdr:nvCxnSpPr>
        <xdr:cNvPr id="86" name="直線コネクタ 85">
          <a:extLst>
            <a:ext uri="{FF2B5EF4-FFF2-40B4-BE49-F238E27FC236}">
              <a16:creationId xmlns:a16="http://schemas.microsoft.com/office/drawing/2014/main" id="{36B583E0-451C-4AC3-A083-4EE1A5832201}"/>
            </a:ext>
          </a:extLst>
        </xdr:cNvPr>
        <xdr:cNvCxnSpPr/>
      </xdr:nvCxnSpPr>
      <xdr:spPr>
        <a:xfrm flipV="1">
          <a:off x="3289300" y="573239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7" name="n_1aveValue有形固定資産減価償却率">
          <a:extLst>
            <a:ext uri="{FF2B5EF4-FFF2-40B4-BE49-F238E27FC236}">
              <a16:creationId xmlns:a16="http://schemas.microsoft.com/office/drawing/2014/main" id="{AFB92790-087F-4FDA-B9F3-6CCC8DFDD26A}"/>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8" name="n_2aveValue有形固定資産減価償却率">
          <a:extLst>
            <a:ext uri="{FF2B5EF4-FFF2-40B4-BE49-F238E27FC236}">
              <a16:creationId xmlns:a16="http://schemas.microsoft.com/office/drawing/2014/main" id="{DD55FC49-D146-4008-B12E-84BE118B984A}"/>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9" name="n_3aveValue有形固定資産減価償却率">
          <a:extLst>
            <a:ext uri="{FF2B5EF4-FFF2-40B4-BE49-F238E27FC236}">
              <a16:creationId xmlns:a16="http://schemas.microsoft.com/office/drawing/2014/main" id="{3D42B524-D4D1-46E0-A9F5-768EDAADA6D3}"/>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56151</xdr:rowOff>
    </xdr:from>
    <xdr:ext cx="405111" cy="259045"/>
    <xdr:sp macro="" textlink="">
      <xdr:nvSpPr>
        <xdr:cNvPr id="90" name="n_1mainValue有形固定資産減価償却率">
          <a:extLst>
            <a:ext uri="{FF2B5EF4-FFF2-40B4-BE49-F238E27FC236}">
              <a16:creationId xmlns:a16="http://schemas.microsoft.com/office/drawing/2014/main" id="{0F9C0E4E-846D-4029-BDE1-1588FB6D55CF}"/>
            </a:ext>
          </a:extLst>
        </xdr:cNvPr>
        <xdr:cNvSpPr txBox="1"/>
      </xdr:nvSpPr>
      <xdr:spPr>
        <a:xfrm>
          <a:off x="38360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1" name="n_2mainValue有形固定資産減価償却率">
          <a:extLst>
            <a:ext uri="{FF2B5EF4-FFF2-40B4-BE49-F238E27FC236}">
              <a16:creationId xmlns:a16="http://schemas.microsoft.com/office/drawing/2014/main" id="{D7A64BF9-4110-4C06-9736-B3FE60818099}"/>
            </a:ext>
          </a:extLst>
        </xdr:cNvPr>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67C01563-6049-4BEA-B809-E2E5C4D64E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8BD89808-693E-4922-B134-93C4C0A8A15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C9E2107D-CF82-4B47-A55E-EA4DC259AF5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A1503F0-EA63-4365-A8A8-6626FBE006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B9BA84B5-E49C-4C1E-AE34-4EF0AD0766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26405EC9-BD93-4A04-88C4-D3D8BD8145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C24052BA-D864-42F3-B0BA-4B648D2FA3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22A0CF0-84F1-4381-B2BF-5F616FD3E5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34AA865-5EF4-4E10-A89E-FEC6A1B02D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A245C13B-B5D2-42D5-AE6D-D1A576D4E0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65472E2E-3AED-4C6D-A72F-8A49AF1BB9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9C04B64-3E88-4E0A-BBBA-4D957C11B6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CA6F81AF-2913-4BEF-B671-78C0193E16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近年の公共施設の大規模改修により、債務償還比率が上昇している。今後は、事業の見直しを行い健全な財政運営に努める。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7D05E0B-73AF-476D-8260-2E56DE0B3D6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671947D6-F789-451E-A29D-337CDDD3D2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7FEBDC18-D75C-4B27-BFAB-30C5398E01C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C98B5D76-4758-4AAD-A788-EE99E795B5E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60161C47-1D06-4011-A0ED-CDD4F2D032F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C3761DFF-B483-4CE8-AF46-C0CE023546C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FD8AC782-56F2-4DB9-A27A-8A961634B49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7497B35B-3851-4B2C-A287-41DEDD3C082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94ABEE19-104E-4F8D-BAE8-5A5DFDF36D9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08481B1D-5D28-4297-B908-5E80B797305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823328A1-9D17-4302-BC1D-B1146D75F61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9C180D3B-BF51-4C98-B64F-5DE80B545EE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D64AFE67-2B1B-4CAD-B620-120CECC03CB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id="{A25597AC-F2F9-49F1-B025-B1323E20B0A1}"/>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F050277F-C394-4B13-9A41-EA4BC1258B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EEDC8C6E-3C07-4351-98E5-5E8B1ED1721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37891B3A-2DCB-4F75-8AF7-2F7300A130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3C0EE95B-471A-4628-A260-C639867DABD1}"/>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比率最小値テキスト">
          <a:extLst>
            <a:ext uri="{FF2B5EF4-FFF2-40B4-BE49-F238E27FC236}">
              <a16:creationId xmlns:a16="http://schemas.microsoft.com/office/drawing/2014/main" id="{67190C9A-50E1-4189-8AAF-2CFBE405600D}"/>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57719AA4-5CB8-4143-8A8C-F678E3C075DA}"/>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5" name="債務償還比率最大値テキスト">
          <a:extLst>
            <a:ext uri="{FF2B5EF4-FFF2-40B4-BE49-F238E27FC236}">
              <a16:creationId xmlns:a16="http://schemas.microsoft.com/office/drawing/2014/main" id="{294C1414-937A-4067-8FCB-F686AD4FC1E8}"/>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6" name="直線コネクタ 125">
          <a:extLst>
            <a:ext uri="{FF2B5EF4-FFF2-40B4-BE49-F238E27FC236}">
              <a16:creationId xmlns:a16="http://schemas.microsoft.com/office/drawing/2014/main" id="{78608824-CF86-4342-833E-51A967870A1B}"/>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7" name="債務償還比率平均値テキスト">
          <a:extLst>
            <a:ext uri="{FF2B5EF4-FFF2-40B4-BE49-F238E27FC236}">
              <a16:creationId xmlns:a16="http://schemas.microsoft.com/office/drawing/2014/main" id="{50AE261D-E577-4C78-BC31-45E91A2D1C60}"/>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8" name="フローチャート: 判断 127">
          <a:extLst>
            <a:ext uri="{FF2B5EF4-FFF2-40B4-BE49-F238E27FC236}">
              <a16:creationId xmlns:a16="http://schemas.microsoft.com/office/drawing/2014/main" id="{CCC5612E-3518-413B-8350-415C5EF0BC68}"/>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9" name="フローチャート: 判断 128">
          <a:extLst>
            <a:ext uri="{FF2B5EF4-FFF2-40B4-BE49-F238E27FC236}">
              <a16:creationId xmlns:a16="http://schemas.microsoft.com/office/drawing/2014/main" id="{AC44ED4C-32E8-40AA-8D14-921BE06AE826}"/>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49A33CB-3CD6-4917-85BA-3D01D37534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D12B8AA-8AD0-485F-9A77-908A6DFF26F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DF276D6-97EE-4FE8-95EA-090C736B6C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7AE69DD-B2F7-4706-B08E-C10EA8F84A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C53027C-666A-4DE2-8FB7-298DC5626B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50945</xdr:rowOff>
    </xdr:from>
    <xdr:to>
      <xdr:col>76</xdr:col>
      <xdr:colOff>73025</xdr:colOff>
      <xdr:row>30</xdr:row>
      <xdr:rowOff>152545</xdr:rowOff>
    </xdr:to>
    <xdr:sp macro="" textlink="">
      <xdr:nvSpPr>
        <xdr:cNvPr id="135" name="楕円 134">
          <a:extLst>
            <a:ext uri="{FF2B5EF4-FFF2-40B4-BE49-F238E27FC236}">
              <a16:creationId xmlns:a16="http://schemas.microsoft.com/office/drawing/2014/main" id="{89FEF243-086E-4622-B816-7CACCF5AACF5}"/>
            </a:ext>
          </a:extLst>
        </xdr:cNvPr>
        <xdr:cNvSpPr/>
      </xdr:nvSpPr>
      <xdr:spPr>
        <a:xfrm>
          <a:off x="14744700" y="59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73822</xdr:rowOff>
    </xdr:from>
    <xdr:ext cx="469744" cy="259045"/>
    <xdr:sp macro="" textlink="">
      <xdr:nvSpPr>
        <xdr:cNvPr id="136" name="債務償還比率該当値テキスト">
          <a:extLst>
            <a:ext uri="{FF2B5EF4-FFF2-40B4-BE49-F238E27FC236}">
              <a16:creationId xmlns:a16="http://schemas.microsoft.com/office/drawing/2014/main" id="{78B77FF6-D27D-4EAA-A2FA-D2924FFCD34D}"/>
            </a:ext>
          </a:extLst>
        </xdr:cNvPr>
        <xdr:cNvSpPr txBox="1"/>
      </xdr:nvSpPr>
      <xdr:spPr>
        <a:xfrm>
          <a:off x="14846300" y="58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50981</xdr:rowOff>
    </xdr:from>
    <xdr:to>
      <xdr:col>72</xdr:col>
      <xdr:colOff>123825</xdr:colOff>
      <xdr:row>31</xdr:row>
      <xdr:rowOff>152581</xdr:rowOff>
    </xdr:to>
    <xdr:sp macro="" textlink="">
      <xdr:nvSpPr>
        <xdr:cNvPr id="137" name="楕円 136">
          <a:extLst>
            <a:ext uri="{FF2B5EF4-FFF2-40B4-BE49-F238E27FC236}">
              <a16:creationId xmlns:a16="http://schemas.microsoft.com/office/drawing/2014/main" id="{304AC69B-F4F3-4D41-95BC-F98C8B202925}"/>
            </a:ext>
          </a:extLst>
        </xdr:cNvPr>
        <xdr:cNvSpPr/>
      </xdr:nvSpPr>
      <xdr:spPr>
        <a:xfrm>
          <a:off x="14033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101745</xdr:rowOff>
    </xdr:from>
    <xdr:to>
      <xdr:col>76</xdr:col>
      <xdr:colOff>22225</xdr:colOff>
      <xdr:row>31</xdr:row>
      <xdr:rowOff>101781</xdr:rowOff>
    </xdr:to>
    <xdr:cxnSp macro="">
      <xdr:nvCxnSpPr>
        <xdr:cNvPr id="138" name="直線コネクタ 137">
          <a:extLst>
            <a:ext uri="{FF2B5EF4-FFF2-40B4-BE49-F238E27FC236}">
              <a16:creationId xmlns:a16="http://schemas.microsoft.com/office/drawing/2014/main" id="{0BB1F7FF-1D27-4F00-9783-55F617034A69}"/>
            </a:ext>
          </a:extLst>
        </xdr:cNvPr>
        <xdr:cNvCxnSpPr/>
      </xdr:nvCxnSpPr>
      <xdr:spPr>
        <a:xfrm flipV="1">
          <a:off x="14084300" y="6016770"/>
          <a:ext cx="711200" cy="1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39" name="n_1aveValue債務償還比率">
          <a:extLst>
            <a:ext uri="{FF2B5EF4-FFF2-40B4-BE49-F238E27FC236}">
              <a16:creationId xmlns:a16="http://schemas.microsoft.com/office/drawing/2014/main" id="{78CF1837-AA6C-4DF7-990A-943CF413C2CC}"/>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143708</xdr:rowOff>
    </xdr:from>
    <xdr:ext cx="469744" cy="259045"/>
    <xdr:sp macro="" textlink="">
      <xdr:nvSpPr>
        <xdr:cNvPr id="140" name="n_1mainValue債務償還比率">
          <a:extLst>
            <a:ext uri="{FF2B5EF4-FFF2-40B4-BE49-F238E27FC236}">
              <a16:creationId xmlns:a16="http://schemas.microsoft.com/office/drawing/2014/main" id="{1F257A17-360F-4FF4-A61F-079CB4820481}"/>
            </a:ext>
          </a:extLst>
        </xdr:cNvPr>
        <xdr:cNvSpPr txBox="1"/>
      </xdr:nvSpPr>
      <xdr:spPr>
        <a:xfrm>
          <a:off x="13836727" y="623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D5ADD2DA-C7E1-42CC-A4F7-F4A6175F88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9901CAAD-5AE0-426A-AE53-694E451C700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30E34449-70A6-48D1-B2C6-199CD9CE55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9881D78C-4EA4-469A-ABD2-1B2690528F4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6541B172-9D5A-4568-A41B-5869EB216CD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D8DEFCA8-3B58-44E8-A449-6E7E11B117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F4C207-B7E8-4250-A8CE-2FE7EEB13D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28D45A-F6BD-488C-B515-CCABA21B85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F16B79-7EB1-4C1D-8093-EEDD8C2B6D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CE1C04-9173-402E-9E16-F6E256FB6A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E7C2CA-75D3-47FF-B607-F8926EF1B3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6F4FE0-CD85-4513-8BD5-6A0F03BAF3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5A25DF-265E-47D8-94A4-0FF30DC638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C56AF6-CD2C-4601-98AE-3CA3F0C8AA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549ADD-8BF9-4A07-91F1-067B1729D6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75B9DE-75D9-4186-99AD-FCB85B2558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D147AB-5911-4FD5-A2FE-507ED8218B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659B27-63B9-4D0E-8E7D-AD73425DAD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0C9E1C-0F66-4958-910E-A2A5ECBB46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7DF582-6B1D-4522-990C-A8CCF7765F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E9736F-0EF8-49B1-87BF-7C2B9AEE49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D92166-93CF-4B1E-A222-E982A14E2D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416CA5-F592-4053-B7EC-B88FCCFB37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AE02BC-2247-4F84-8E90-BA75A20AB4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AACFA7-AE95-403C-BC23-58264CFE1D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93D618-33D4-4772-A987-DADF67FE8D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9D6243-E813-429A-8816-66199B5B0E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505541-A9A5-4680-A1D3-2F9AEF8E83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996989-9068-4BCE-B367-98F60A22BE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7B021A-0E2E-4F6E-B2B4-A66F22A5CE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F1A2F6-0552-43AC-BD79-2B854AD202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63DA13-20D6-45B9-8470-F2A32540BB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BC0009-0B9B-4570-A82E-AB986B18CD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6852CD-00DA-424B-8AA4-C5932CAD49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8734C0-882A-4F2F-B4B2-B3BC35B1DE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88B1162-7DA8-4DCA-8397-591BEBC421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C496CDA-2088-40FA-84D8-33A899982A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C453D74-0F55-421F-97C1-192662AA26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BA77B2F-3FE6-4AD1-A6DF-FA472DE399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BA79997-E46E-47E8-BD3E-2F4AB9C6D7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A6CFDAB-28FE-4D3C-8B38-431116D1D1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B5193B8-CE6A-424C-82CA-0C7B5FE0B0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A317E5C-7CD4-4E4F-A852-C7E29C32B6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CED46E0-6E84-4346-87C9-3A0A224A6A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250DF7C-6EAE-455F-BDE1-78E4A70A51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F51FDBB-3B9B-4D5B-B179-1D31C73E26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6045D13-F118-46FD-ABBC-17797AE1793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C91B0FA-75A8-44F6-98AC-41913F13626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D53505C-48E8-416F-AC0B-16B3F8F9FFF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CDA7238-7582-482B-8EC1-B96EC00D2D6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B3FAA91-6C55-4156-B96E-794DCEFBC6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785E21B-5BCF-4B0C-A590-C2E6F7CAB89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D1F16D0-F0D8-40E9-ADCA-1C2DFA72EC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B930F28-7948-459A-9F77-04D67C3EB2B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52F3278-2AF9-4827-80C5-FE0064F8AC9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FC9C8AE-7B19-48EE-A647-A278EBBCAC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6522517-4DEC-4DF3-BE74-DE3E0E3F421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C828DD4-641D-4213-BA14-76F03E19E8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30802E5-1FEE-4C9F-B792-C5C62B3045E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928A27F-5265-4F05-B98B-D0C028FFE8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7E54DBD6-F429-42C2-9C05-B4F7D028AB98}"/>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145E1C8C-0DB3-4646-A2A8-D28E551AFB0E}"/>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DD476FD9-0279-4621-8D93-C6F69C114C48}"/>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C34FD615-7D3F-49FD-B5E6-DC0A30EB5D9C}"/>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61F0180F-304C-4863-ABFA-C01D81D562FB}"/>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BFE562B9-8C8A-4614-9CAB-D0C440101446}"/>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BE376BA1-85EB-472E-A96C-B6AAAECC0ED2}"/>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AE8F82AC-5D9E-41D0-9C29-7B77E3FEE7C1}"/>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9C5F54B8-3D3B-4E67-965D-A79F27F972E1}"/>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3E463D9F-1C8B-4676-874E-ECBD8156C581}"/>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ED042A7-A9DA-475C-80DB-8037A4B570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6D40A3-5385-4203-B025-143B2BBF61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9AD0AB-394D-4FE6-88EF-8F692CA916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28440F-62BD-4E28-91B9-95D9ACE1DE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089D5C-632B-4248-BF39-37E297F1FB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1" name="楕円 70">
          <a:extLst>
            <a:ext uri="{FF2B5EF4-FFF2-40B4-BE49-F238E27FC236}">
              <a16:creationId xmlns:a16="http://schemas.microsoft.com/office/drawing/2014/main" id="{1107FB10-1EF1-4C02-B423-31849185A55C}"/>
            </a:ext>
          </a:extLst>
        </xdr:cNvPr>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72" name="楕円 71">
          <a:extLst>
            <a:ext uri="{FF2B5EF4-FFF2-40B4-BE49-F238E27FC236}">
              <a16:creationId xmlns:a16="http://schemas.microsoft.com/office/drawing/2014/main" id="{09AAA1AB-7439-4BC9-86CB-875653E69A2B}"/>
            </a:ext>
          </a:extLst>
        </xdr:cNvPr>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37</xdr:row>
      <xdr:rowOff>22860</xdr:rowOff>
    </xdr:to>
    <xdr:cxnSp macro="">
      <xdr:nvCxnSpPr>
        <xdr:cNvPr id="73" name="直線コネクタ 72">
          <a:extLst>
            <a:ext uri="{FF2B5EF4-FFF2-40B4-BE49-F238E27FC236}">
              <a16:creationId xmlns:a16="http://schemas.microsoft.com/office/drawing/2014/main" id="{3D68E8CA-F413-4DBC-BE2F-DC5632C17440}"/>
            </a:ext>
          </a:extLst>
        </xdr:cNvPr>
        <xdr:cNvCxnSpPr/>
      </xdr:nvCxnSpPr>
      <xdr:spPr>
        <a:xfrm flipV="1">
          <a:off x="2908300" y="6330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4" name="n_1aveValue【道路】&#10;有形固定資産減価償却率">
          <a:extLst>
            <a:ext uri="{FF2B5EF4-FFF2-40B4-BE49-F238E27FC236}">
              <a16:creationId xmlns:a16="http://schemas.microsoft.com/office/drawing/2014/main" id="{419063A3-6884-416F-9724-21DD4F4C7B71}"/>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5" name="n_2aveValue【道路】&#10;有形固定資産減価償却率">
          <a:extLst>
            <a:ext uri="{FF2B5EF4-FFF2-40B4-BE49-F238E27FC236}">
              <a16:creationId xmlns:a16="http://schemas.microsoft.com/office/drawing/2014/main" id="{7E1F8582-8052-4CA5-BD34-B2AA0CBDC3A3}"/>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6" name="n_3aveValue【道路】&#10;有形固定資産減価償却率">
          <a:extLst>
            <a:ext uri="{FF2B5EF4-FFF2-40B4-BE49-F238E27FC236}">
              <a16:creationId xmlns:a16="http://schemas.microsoft.com/office/drawing/2014/main" id="{48E46475-06E8-413F-B7C2-AE16BA70E0BD}"/>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53992</xdr:rowOff>
    </xdr:from>
    <xdr:ext cx="405111" cy="259045"/>
    <xdr:sp macro="" textlink="">
      <xdr:nvSpPr>
        <xdr:cNvPr id="77" name="n_1mainValue【道路】&#10;有形固定資産減価償却率">
          <a:extLst>
            <a:ext uri="{FF2B5EF4-FFF2-40B4-BE49-F238E27FC236}">
              <a16:creationId xmlns:a16="http://schemas.microsoft.com/office/drawing/2014/main" id="{DE15B069-6D9E-4718-8BEB-E6B1D6378EE8}"/>
            </a:ext>
          </a:extLst>
        </xdr:cNvPr>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78" name="n_2mainValue【道路】&#10;有形固定資産減価償却率">
          <a:extLst>
            <a:ext uri="{FF2B5EF4-FFF2-40B4-BE49-F238E27FC236}">
              <a16:creationId xmlns:a16="http://schemas.microsoft.com/office/drawing/2014/main" id="{0EC5E9C6-7465-4893-AFBC-F4F95C6FBDB6}"/>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F986F5B2-B439-4FBD-A4BC-EDED00475FB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13C79ACC-BB1C-4317-9ACD-DDF2038CA3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DAFFCABC-DCB2-48EB-A67A-790A2A794F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3F91C31C-A0DF-4B92-B2CB-AC44747A20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455F41EE-C573-452C-BF04-4DBA8CABEC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7087579A-60D0-414F-9BFA-768DF6790F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3303F92-DBB2-4FD8-AB5C-3D12464DAE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FCB7DD8D-AB2B-4DAE-898D-98E54FA5D1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244EE89E-8B4E-4944-8193-AADD29C97F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A3EC3DA-DB73-4206-990B-E4EF7BC93C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CB14DD-3111-414E-B0E4-A30BE12A4D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256F15AC-4DF4-491C-A625-3DE3A11AE78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EDB77AB4-0E90-42A1-A392-8C95B9B4586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2" name="テキスト ボックス 91">
          <a:extLst>
            <a:ext uri="{FF2B5EF4-FFF2-40B4-BE49-F238E27FC236}">
              <a16:creationId xmlns:a16="http://schemas.microsoft.com/office/drawing/2014/main" id="{EF7E4FE6-5AA0-4B1E-B137-9F518376B63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BB7ADF1E-E792-4E21-AAE0-A2CD145E1D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438A4F6B-9783-4F83-A033-17A892400BF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41DF45AC-BC5C-4EA9-AE9F-63E1714298D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A91CAB8D-1CEB-4FBE-A5C1-9E443A5954E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2F8757A-978B-45F4-95AE-D08DBBAC39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153237BD-892F-4DA1-BAA7-754345EDA07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BE7679C6-106B-43F9-9BFE-40B6271A35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41C8CB6-3EE4-42F8-891C-607B4C5A724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ADA72883-D879-4CA0-9AF6-6F1C88B9EB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2" name="直線コネクタ 101">
          <a:extLst>
            <a:ext uri="{FF2B5EF4-FFF2-40B4-BE49-F238E27FC236}">
              <a16:creationId xmlns:a16="http://schemas.microsoft.com/office/drawing/2014/main" id="{70D859E7-269C-4677-B5FF-022A86DBAFB7}"/>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3" name="【道路】&#10;一人当たり延長最小値テキスト">
          <a:extLst>
            <a:ext uri="{FF2B5EF4-FFF2-40B4-BE49-F238E27FC236}">
              <a16:creationId xmlns:a16="http://schemas.microsoft.com/office/drawing/2014/main" id="{FB8E6EB5-E602-4ECC-B731-9FBA832B9493}"/>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4" name="直線コネクタ 103">
          <a:extLst>
            <a:ext uri="{FF2B5EF4-FFF2-40B4-BE49-F238E27FC236}">
              <a16:creationId xmlns:a16="http://schemas.microsoft.com/office/drawing/2014/main" id="{9F1CA5DD-755B-4436-B3DF-370F7AFF22E1}"/>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5" name="【道路】&#10;一人当たり延長最大値テキスト">
          <a:extLst>
            <a:ext uri="{FF2B5EF4-FFF2-40B4-BE49-F238E27FC236}">
              <a16:creationId xmlns:a16="http://schemas.microsoft.com/office/drawing/2014/main" id="{F56ED445-2EC6-4BBC-BFDC-E5E9AE7BB0EB}"/>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6" name="直線コネクタ 105">
          <a:extLst>
            <a:ext uri="{FF2B5EF4-FFF2-40B4-BE49-F238E27FC236}">
              <a16:creationId xmlns:a16="http://schemas.microsoft.com/office/drawing/2014/main" id="{1F72099B-A87C-459A-8433-DF27700FA0A5}"/>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7" name="【道路】&#10;一人当たり延長平均値テキスト">
          <a:extLst>
            <a:ext uri="{FF2B5EF4-FFF2-40B4-BE49-F238E27FC236}">
              <a16:creationId xmlns:a16="http://schemas.microsoft.com/office/drawing/2014/main" id="{CA373B3C-25BF-41C2-B6E2-D92DC6E2E954}"/>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8" name="フローチャート: 判断 107">
          <a:extLst>
            <a:ext uri="{FF2B5EF4-FFF2-40B4-BE49-F238E27FC236}">
              <a16:creationId xmlns:a16="http://schemas.microsoft.com/office/drawing/2014/main" id="{84FFBA67-BA14-4BDA-A719-A14C8509EDB5}"/>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09" name="フローチャート: 判断 108">
          <a:extLst>
            <a:ext uri="{FF2B5EF4-FFF2-40B4-BE49-F238E27FC236}">
              <a16:creationId xmlns:a16="http://schemas.microsoft.com/office/drawing/2014/main" id="{6970D73F-CC67-417F-84B8-69CC561F8A21}"/>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0" name="フローチャート: 判断 109">
          <a:extLst>
            <a:ext uri="{FF2B5EF4-FFF2-40B4-BE49-F238E27FC236}">
              <a16:creationId xmlns:a16="http://schemas.microsoft.com/office/drawing/2014/main" id="{68F525F3-C369-42B1-AD72-C9555BEDC819}"/>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1" name="フローチャート: 判断 110">
          <a:extLst>
            <a:ext uri="{FF2B5EF4-FFF2-40B4-BE49-F238E27FC236}">
              <a16:creationId xmlns:a16="http://schemas.microsoft.com/office/drawing/2014/main" id="{20420998-1D52-423E-9724-7298B977185C}"/>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22F1AB8-B3CD-4CD6-9CCA-08BD25C7A5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F034C31-BFF3-4CA4-8D1F-70829183027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1A41159-8E17-4DC0-A004-22451504DE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3C57BD1-8F70-4C1F-8BAF-2DCDD73BF7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AC9582D-4B3E-463D-B20C-F61362E4D6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76009</xdr:rowOff>
    </xdr:from>
    <xdr:to>
      <xdr:col>50</xdr:col>
      <xdr:colOff>165100</xdr:colOff>
      <xdr:row>41</xdr:row>
      <xdr:rowOff>6159</xdr:rowOff>
    </xdr:to>
    <xdr:sp macro="" textlink="">
      <xdr:nvSpPr>
        <xdr:cNvPr id="117" name="楕円 116">
          <a:extLst>
            <a:ext uri="{FF2B5EF4-FFF2-40B4-BE49-F238E27FC236}">
              <a16:creationId xmlns:a16="http://schemas.microsoft.com/office/drawing/2014/main" id="{3BA5739D-AC48-47A6-970F-84BC549F5B55}"/>
            </a:ext>
          </a:extLst>
        </xdr:cNvPr>
        <xdr:cNvSpPr/>
      </xdr:nvSpPr>
      <xdr:spPr>
        <a:xfrm>
          <a:off x="9588500" y="69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80946</xdr:rowOff>
    </xdr:from>
    <xdr:to>
      <xdr:col>46</xdr:col>
      <xdr:colOff>38100</xdr:colOff>
      <xdr:row>41</xdr:row>
      <xdr:rowOff>11096</xdr:rowOff>
    </xdr:to>
    <xdr:sp macro="" textlink="">
      <xdr:nvSpPr>
        <xdr:cNvPr id="118" name="楕円 117">
          <a:extLst>
            <a:ext uri="{FF2B5EF4-FFF2-40B4-BE49-F238E27FC236}">
              <a16:creationId xmlns:a16="http://schemas.microsoft.com/office/drawing/2014/main" id="{DE0D687F-30E1-45F3-886A-A8F2DFEBD797}"/>
            </a:ext>
          </a:extLst>
        </xdr:cNvPr>
        <xdr:cNvSpPr/>
      </xdr:nvSpPr>
      <xdr:spPr>
        <a:xfrm>
          <a:off x="8699500" y="69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126809</xdr:rowOff>
    </xdr:from>
    <xdr:to>
      <xdr:col>50</xdr:col>
      <xdr:colOff>114300</xdr:colOff>
      <xdr:row>40</xdr:row>
      <xdr:rowOff>131746</xdr:rowOff>
    </xdr:to>
    <xdr:cxnSp macro="">
      <xdr:nvCxnSpPr>
        <xdr:cNvPr id="119" name="直線コネクタ 118">
          <a:extLst>
            <a:ext uri="{FF2B5EF4-FFF2-40B4-BE49-F238E27FC236}">
              <a16:creationId xmlns:a16="http://schemas.microsoft.com/office/drawing/2014/main" id="{C2AC2033-AA9E-4856-B8FA-F4BA10E82660}"/>
            </a:ext>
          </a:extLst>
        </xdr:cNvPr>
        <xdr:cNvCxnSpPr/>
      </xdr:nvCxnSpPr>
      <xdr:spPr>
        <a:xfrm flipV="1">
          <a:off x="8750300" y="698480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20" name="n_1aveValue【道路】&#10;一人当たり延長">
          <a:extLst>
            <a:ext uri="{FF2B5EF4-FFF2-40B4-BE49-F238E27FC236}">
              <a16:creationId xmlns:a16="http://schemas.microsoft.com/office/drawing/2014/main" id="{8D3CD3C8-D4BF-4830-B805-DD2A26FBD810}"/>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21" name="n_2aveValue【道路】&#10;一人当たり延長">
          <a:extLst>
            <a:ext uri="{FF2B5EF4-FFF2-40B4-BE49-F238E27FC236}">
              <a16:creationId xmlns:a16="http://schemas.microsoft.com/office/drawing/2014/main" id="{5C779824-B13F-4F32-9FE4-4A531168C638}"/>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2" name="n_3aveValue【道路】&#10;一人当たり延長">
          <a:extLst>
            <a:ext uri="{FF2B5EF4-FFF2-40B4-BE49-F238E27FC236}">
              <a16:creationId xmlns:a16="http://schemas.microsoft.com/office/drawing/2014/main" id="{8C292BCC-F6DA-4199-B383-A4FCE219F9EC}"/>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22686</xdr:rowOff>
    </xdr:from>
    <xdr:ext cx="534377" cy="259045"/>
    <xdr:sp macro="" textlink="">
      <xdr:nvSpPr>
        <xdr:cNvPr id="123" name="n_1mainValue【道路】&#10;一人当たり延長">
          <a:extLst>
            <a:ext uri="{FF2B5EF4-FFF2-40B4-BE49-F238E27FC236}">
              <a16:creationId xmlns:a16="http://schemas.microsoft.com/office/drawing/2014/main" id="{F81C6CF5-5A62-4396-817C-79D870298142}"/>
            </a:ext>
          </a:extLst>
        </xdr:cNvPr>
        <xdr:cNvSpPr txBox="1"/>
      </xdr:nvSpPr>
      <xdr:spPr>
        <a:xfrm>
          <a:off x="9359411" y="67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27623</xdr:rowOff>
    </xdr:from>
    <xdr:ext cx="534377" cy="259045"/>
    <xdr:sp macro="" textlink="">
      <xdr:nvSpPr>
        <xdr:cNvPr id="124" name="n_2mainValue【道路】&#10;一人当たり延長">
          <a:extLst>
            <a:ext uri="{FF2B5EF4-FFF2-40B4-BE49-F238E27FC236}">
              <a16:creationId xmlns:a16="http://schemas.microsoft.com/office/drawing/2014/main" id="{62775EC1-2596-47BC-B0B6-8AAC53D35101}"/>
            </a:ext>
          </a:extLst>
        </xdr:cNvPr>
        <xdr:cNvSpPr txBox="1"/>
      </xdr:nvSpPr>
      <xdr:spPr>
        <a:xfrm>
          <a:off x="8483111" y="67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99872437-6472-4E7D-AEAE-A86A12A28B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E21955C1-8CF5-4C05-8AA1-5DA1CCF26A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D1EE73FD-1A18-4869-956F-6E8A0F83AC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F2685826-638A-4E96-AD67-FB05085DEE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6262C4FF-AFCA-444A-B091-AEE604DC86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94FCEA57-08EF-464E-BF3E-EB4AD43EE8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AA7C3F2E-F428-4F7F-BF20-7B0804A3F3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85CC5155-E033-4DEE-BB9F-5D77E409E6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DF731651-3D67-4D79-8ADD-02AB0245ED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573EA370-5E5C-46DE-A4A0-ED04986263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A199E7A9-3EBD-4071-8292-C7420ED68B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79DFE4FB-354A-4CFE-B6D6-9A30C534F55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6886AFC2-09FA-4C09-BDD2-3993F9FF74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EF0E8E4E-4A52-4539-B2E4-F9F61923773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F7941A26-A2EE-4E1B-8D2B-369B240BFE2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A9E810E3-3D3B-42EA-837E-EF95EA40CC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98D05814-4467-4BA8-B87E-64BD806E1B3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3476D9C5-CAC2-42E1-A2CA-FD0097D9071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2C7845A7-62EA-4D21-A724-C883FE408D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A2B934D8-AABB-4668-9587-F0FE914691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4041BACF-E385-4E2B-81A7-D6CF9966B5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71B758CD-B820-4EE5-8604-17E766E07A5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9F82C98-3B43-40A0-8434-A984843A3C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EDABB46F-D209-4F26-A839-59DC3E9B708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F0AD505A-3672-451E-A8AF-8DA6ABA404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0" name="直線コネクタ 149">
          <a:extLst>
            <a:ext uri="{FF2B5EF4-FFF2-40B4-BE49-F238E27FC236}">
              <a16:creationId xmlns:a16="http://schemas.microsoft.com/office/drawing/2014/main" id="{DF39FBC7-3423-4EFA-89C2-6AF471937159}"/>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8F1846FF-CB23-4CE1-B5E2-4AAD32B93C79}"/>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2" name="直線コネクタ 151">
          <a:extLst>
            <a:ext uri="{FF2B5EF4-FFF2-40B4-BE49-F238E27FC236}">
              <a16:creationId xmlns:a16="http://schemas.microsoft.com/office/drawing/2014/main" id="{32298877-ACAE-4514-8D6E-8E0490C34B76}"/>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B59A64E8-54BA-49AF-B729-376E18CD44E9}"/>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54" name="直線コネクタ 153">
          <a:extLst>
            <a:ext uri="{FF2B5EF4-FFF2-40B4-BE49-F238E27FC236}">
              <a16:creationId xmlns:a16="http://schemas.microsoft.com/office/drawing/2014/main" id="{30B0C4CB-68C4-4F84-96FC-F971FD87C4AF}"/>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5B5BB7E7-6E6D-482F-BD4B-68FA77E83645}"/>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6" name="フローチャート: 判断 155">
          <a:extLst>
            <a:ext uri="{FF2B5EF4-FFF2-40B4-BE49-F238E27FC236}">
              <a16:creationId xmlns:a16="http://schemas.microsoft.com/office/drawing/2014/main" id="{55BF2BA2-2781-47FC-8CA7-F9867A989E08}"/>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7" name="フローチャート: 判断 156">
          <a:extLst>
            <a:ext uri="{FF2B5EF4-FFF2-40B4-BE49-F238E27FC236}">
              <a16:creationId xmlns:a16="http://schemas.microsoft.com/office/drawing/2014/main" id="{97F5DF6D-C49F-45E3-B8AE-015A9ABDACEC}"/>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8" name="フローチャート: 判断 157">
          <a:extLst>
            <a:ext uri="{FF2B5EF4-FFF2-40B4-BE49-F238E27FC236}">
              <a16:creationId xmlns:a16="http://schemas.microsoft.com/office/drawing/2014/main" id="{D82CAD3B-AED5-49CE-BAA5-95ADC9635FA9}"/>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59" name="フローチャート: 判断 158">
          <a:extLst>
            <a:ext uri="{FF2B5EF4-FFF2-40B4-BE49-F238E27FC236}">
              <a16:creationId xmlns:a16="http://schemas.microsoft.com/office/drawing/2014/main" id="{73ABF0B7-B123-4C61-9BDD-ACC4432EAF3A}"/>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2313ECB-0A55-42B3-8F1E-F951F9093B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B466BA6B-13BB-446E-B947-0773B2ABB0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DE00E51-CAC5-4C28-ABD1-D8D42E94C1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5C6D605-71CB-4077-A063-5131F24A54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BD7AB51-7C01-4558-BE86-13710573E1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65" name="楕円 164">
          <a:extLst>
            <a:ext uri="{FF2B5EF4-FFF2-40B4-BE49-F238E27FC236}">
              <a16:creationId xmlns:a16="http://schemas.microsoft.com/office/drawing/2014/main" id="{FC480400-FF5A-4DDE-ACE1-8A1B8F669FC6}"/>
            </a:ext>
          </a:extLst>
        </xdr:cNvPr>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66" name="楕円 165">
          <a:extLst>
            <a:ext uri="{FF2B5EF4-FFF2-40B4-BE49-F238E27FC236}">
              <a16:creationId xmlns:a16="http://schemas.microsoft.com/office/drawing/2014/main" id="{45E2A898-77AE-40E7-8A98-EE5C8DF8CD26}"/>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57150</xdr:rowOff>
    </xdr:to>
    <xdr:cxnSp macro="">
      <xdr:nvCxnSpPr>
        <xdr:cNvPr id="167" name="直線コネクタ 166">
          <a:extLst>
            <a:ext uri="{FF2B5EF4-FFF2-40B4-BE49-F238E27FC236}">
              <a16:creationId xmlns:a16="http://schemas.microsoft.com/office/drawing/2014/main" id="{CE1F0B51-AB8D-4448-BA8E-AA721CAA3D21}"/>
            </a:ext>
          </a:extLst>
        </xdr:cNvPr>
        <xdr:cNvCxnSpPr/>
      </xdr:nvCxnSpPr>
      <xdr:spPr>
        <a:xfrm flipV="1">
          <a:off x="2908300" y="101514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D949BB5E-AF5B-42D4-A282-FC10F11B2847}"/>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BAA6861C-7378-4740-AED6-10CA3705E359}"/>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36E0D7DC-EC72-4184-8158-9012BB409A3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45F17981-18F9-48BE-A9AB-6BAAF4748CAF}"/>
            </a:ext>
          </a:extLst>
        </xdr:cNvPr>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6C5D2D80-9EE9-4B79-B60A-21A74A8F9CD0}"/>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529A2B9C-B532-4714-895A-9DDD657D80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97CEC99B-B0AF-46C9-8702-A88DBFBE36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EF317685-2BD4-4EDD-A5FE-A94CB56159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C4EFADAF-7394-4EE8-A26E-19EFFBDAAD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D6419456-6342-4633-B068-017C8D8D3E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AA9EFB78-F186-4933-AE48-4CF3248E64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C4298BAE-117E-4D36-928E-529C84B863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EC2CD19A-2457-4FEC-931E-D0EA07AFF5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211F9E83-DEEE-4020-8AEF-07C8D330D5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709BE3E9-F14E-4657-91B8-E276D50443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1FF2D4C8-8B95-4334-BC8F-0D0470610BA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408C92A8-013B-47AF-8DB8-B1311B49736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19FFCADD-CF07-485A-A7F1-612712EBF8B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6D4AB365-8035-4410-9954-A4D88E9A3F5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A22B78D0-5E67-41BB-82DF-187C53706A9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9F286496-2567-4440-B83D-752126B53D5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BE140DFD-5C62-4B60-8384-9AC510CB3AC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F31942BE-BB0D-4793-80AA-47AB6266BB1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AEF89CCA-99CF-4C53-A044-4997647CF7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01E49721-63C4-4E29-BEDC-9198CDBAFA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C5CB75C2-C958-4507-8107-EB0DA02712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94" name="直線コネクタ 193">
          <a:extLst>
            <a:ext uri="{FF2B5EF4-FFF2-40B4-BE49-F238E27FC236}">
              <a16:creationId xmlns:a16="http://schemas.microsoft.com/office/drawing/2014/main" id="{BE1A7955-A608-4E37-9005-B166C3083F8B}"/>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FDA92062-19A9-4D63-9543-9C3CD5BAFFAE}"/>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96" name="直線コネクタ 195">
          <a:extLst>
            <a:ext uri="{FF2B5EF4-FFF2-40B4-BE49-F238E27FC236}">
              <a16:creationId xmlns:a16="http://schemas.microsoft.com/office/drawing/2014/main" id="{D85A0795-EF1B-4CB6-9E55-29836C8DBB15}"/>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F7A9277E-188A-4C76-8926-019DBDBED5A2}"/>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98" name="直線コネクタ 197">
          <a:extLst>
            <a:ext uri="{FF2B5EF4-FFF2-40B4-BE49-F238E27FC236}">
              <a16:creationId xmlns:a16="http://schemas.microsoft.com/office/drawing/2014/main" id="{BF6039BF-951D-4638-BABD-2D60CA7495FB}"/>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6AC290B9-98B7-43FF-AE29-1600D0C64314}"/>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0" name="フローチャート: 判断 199">
          <a:extLst>
            <a:ext uri="{FF2B5EF4-FFF2-40B4-BE49-F238E27FC236}">
              <a16:creationId xmlns:a16="http://schemas.microsoft.com/office/drawing/2014/main" id="{EFFBC2C1-FE1D-453A-A367-D5A9DA1A684F}"/>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01" name="フローチャート: 判断 200">
          <a:extLst>
            <a:ext uri="{FF2B5EF4-FFF2-40B4-BE49-F238E27FC236}">
              <a16:creationId xmlns:a16="http://schemas.microsoft.com/office/drawing/2014/main" id="{B9FD663A-DEA4-4376-891F-4C18C5760E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02" name="フローチャート: 判断 201">
          <a:extLst>
            <a:ext uri="{FF2B5EF4-FFF2-40B4-BE49-F238E27FC236}">
              <a16:creationId xmlns:a16="http://schemas.microsoft.com/office/drawing/2014/main" id="{D5A2A903-EC3F-4FC0-B517-39CDEE09E364}"/>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03" name="フローチャート: 判断 202">
          <a:extLst>
            <a:ext uri="{FF2B5EF4-FFF2-40B4-BE49-F238E27FC236}">
              <a16:creationId xmlns:a16="http://schemas.microsoft.com/office/drawing/2014/main" id="{3481FA30-E66F-45CC-9A9C-DA70A4274B32}"/>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3A74252E-5A46-4938-9B6F-D4388CACDC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80FE202-D2D5-4901-9B82-8192F82343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083DA86-8C99-46A4-8223-CA9CD3C014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7089ED3-A8C5-4A0F-8009-3231CAD52C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4F0F5AC9-1FA2-45F3-B08B-00A7528A3D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171444</xdr:rowOff>
    </xdr:from>
    <xdr:to>
      <xdr:col>50</xdr:col>
      <xdr:colOff>165100</xdr:colOff>
      <xdr:row>60</xdr:row>
      <xdr:rowOff>101594</xdr:rowOff>
    </xdr:to>
    <xdr:sp macro="" textlink="">
      <xdr:nvSpPr>
        <xdr:cNvPr id="209" name="楕円 208">
          <a:extLst>
            <a:ext uri="{FF2B5EF4-FFF2-40B4-BE49-F238E27FC236}">
              <a16:creationId xmlns:a16="http://schemas.microsoft.com/office/drawing/2014/main" id="{57B67390-C9F3-470F-BF60-3342C3525CC3}"/>
            </a:ext>
          </a:extLst>
        </xdr:cNvPr>
        <xdr:cNvSpPr/>
      </xdr:nvSpPr>
      <xdr:spPr>
        <a:xfrm>
          <a:off x="9588500" y="10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9208</xdr:rowOff>
    </xdr:from>
    <xdr:to>
      <xdr:col>46</xdr:col>
      <xdr:colOff>38100</xdr:colOff>
      <xdr:row>60</xdr:row>
      <xdr:rowOff>110808</xdr:rowOff>
    </xdr:to>
    <xdr:sp macro="" textlink="">
      <xdr:nvSpPr>
        <xdr:cNvPr id="210" name="楕円 209">
          <a:extLst>
            <a:ext uri="{FF2B5EF4-FFF2-40B4-BE49-F238E27FC236}">
              <a16:creationId xmlns:a16="http://schemas.microsoft.com/office/drawing/2014/main" id="{C80EE0DA-3CB0-4451-88DD-9CB20D843551}"/>
            </a:ext>
          </a:extLst>
        </xdr:cNvPr>
        <xdr:cNvSpPr/>
      </xdr:nvSpPr>
      <xdr:spPr>
        <a:xfrm>
          <a:off x="8699500" y="102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50794</xdr:rowOff>
    </xdr:from>
    <xdr:to>
      <xdr:col>50</xdr:col>
      <xdr:colOff>114300</xdr:colOff>
      <xdr:row>60</xdr:row>
      <xdr:rowOff>60008</xdr:rowOff>
    </xdr:to>
    <xdr:cxnSp macro="">
      <xdr:nvCxnSpPr>
        <xdr:cNvPr id="211" name="直線コネクタ 210">
          <a:extLst>
            <a:ext uri="{FF2B5EF4-FFF2-40B4-BE49-F238E27FC236}">
              <a16:creationId xmlns:a16="http://schemas.microsoft.com/office/drawing/2014/main" id="{8E55B425-5DCC-4F85-87A3-F5102DF1E381}"/>
            </a:ext>
          </a:extLst>
        </xdr:cNvPr>
        <xdr:cNvCxnSpPr/>
      </xdr:nvCxnSpPr>
      <xdr:spPr>
        <a:xfrm flipV="1">
          <a:off x="8750300" y="10337794"/>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12" name="n_1aveValue【橋りょう・トンネル】&#10;一人当たり有形固定資産（償却資産）額">
          <a:extLst>
            <a:ext uri="{FF2B5EF4-FFF2-40B4-BE49-F238E27FC236}">
              <a16:creationId xmlns:a16="http://schemas.microsoft.com/office/drawing/2014/main" id="{58C36CEA-1196-43B6-AFA5-477848305BA0}"/>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4914BA5D-3722-4600-A02B-68544FDCA209}"/>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1A662431-1506-4526-B4D4-2B8E29679B6C}"/>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118121</xdr:rowOff>
    </xdr:from>
    <xdr:ext cx="690189" cy="259045"/>
    <xdr:sp macro="" textlink="">
      <xdr:nvSpPr>
        <xdr:cNvPr id="215" name="n_1mainValue【橋りょう・トンネル】&#10;一人当たり有形固定資産（償却資産）額">
          <a:extLst>
            <a:ext uri="{FF2B5EF4-FFF2-40B4-BE49-F238E27FC236}">
              <a16:creationId xmlns:a16="http://schemas.microsoft.com/office/drawing/2014/main" id="{E5A7A4A9-6098-4129-ABD5-C6CF0D4A84A2}"/>
            </a:ext>
          </a:extLst>
        </xdr:cNvPr>
        <xdr:cNvSpPr txBox="1"/>
      </xdr:nvSpPr>
      <xdr:spPr>
        <a:xfrm>
          <a:off x="9281505" y="10062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127335</xdr:rowOff>
    </xdr:from>
    <xdr:ext cx="690189" cy="259045"/>
    <xdr:sp macro="" textlink="">
      <xdr:nvSpPr>
        <xdr:cNvPr id="216" name="n_2mainValue【橋りょう・トンネル】&#10;一人当たり有形固定資産（償却資産）額">
          <a:extLst>
            <a:ext uri="{FF2B5EF4-FFF2-40B4-BE49-F238E27FC236}">
              <a16:creationId xmlns:a16="http://schemas.microsoft.com/office/drawing/2014/main" id="{EE70C8FC-B917-4522-BE68-E4C8B526C37F}"/>
            </a:ext>
          </a:extLst>
        </xdr:cNvPr>
        <xdr:cNvSpPr txBox="1"/>
      </xdr:nvSpPr>
      <xdr:spPr>
        <a:xfrm>
          <a:off x="8405205" y="100714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8C268872-BD1B-47E3-BDC5-273DE3D6A8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53AEAE00-FDF5-4CF1-996B-413BAAB8B66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0A264E84-A10C-44F0-A52A-1023E0B816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734C2FEE-7BBE-4041-A1D6-214DD92B73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7E545359-D168-4094-B0FA-E4939E2202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38B2A3FB-5638-4A8F-AA54-ABA6483FAE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B9BE718A-47EF-4DB4-8966-1E68710A44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99EEF3D4-DC56-43E9-A7C8-3424D25CE4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72ABC17D-2643-4C26-82F3-0181D5651B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4F6B4D76-8ED1-4968-8D97-D70A536B2D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a:extLst>
            <a:ext uri="{FF2B5EF4-FFF2-40B4-BE49-F238E27FC236}">
              <a16:creationId xmlns:a16="http://schemas.microsoft.com/office/drawing/2014/main" id="{C8C31BD9-87E4-4CA6-87C2-DACC1100CBB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E0BA381D-EA45-493E-B4AD-47A33E8565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F4B85D4C-FAE0-4267-B0AB-4D3D4222858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53D77A90-74CD-44FD-8F70-0F91B71948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FB436863-31E7-4949-8677-FDE235BE2B2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1285B37C-BB45-41AD-85F3-681B9312EF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7B0EB225-1206-4F31-8F63-66047F71DF5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12BDB00B-BCDB-4BBB-8F32-AB915D3D15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C402AB77-F96E-459A-ACD3-27406B5742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50B929F4-CB2B-4201-AB62-367E150D89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892F13AC-48CF-4CE2-9D26-E9131F58869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E3167069-910C-4384-A381-9BB7475B34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F1FCFFA3-A1A0-450F-9EB4-9D75F950DB5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2A614157-5E46-45E3-9B5F-DD2D70B7EE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41" name="直線コネクタ 240">
          <a:extLst>
            <a:ext uri="{FF2B5EF4-FFF2-40B4-BE49-F238E27FC236}">
              <a16:creationId xmlns:a16="http://schemas.microsoft.com/office/drawing/2014/main" id="{2551E3BE-5415-4CDF-8C5B-E4B8D7D79885}"/>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1B781C85-3935-49D0-A535-87394EB2A6C8}"/>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43" name="直線コネクタ 242">
          <a:extLst>
            <a:ext uri="{FF2B5EF4-FFF2-40B4-BE49-F238E27FC236}">
              <a16:creationId xmlns:a16="http://schemas.microsoft.com/office/drawing/2014/main" id="{F7C8421A-B65E-4238-8AB6-FC0036241B6D}"/>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71A049A5-C405-47FE-B601-E1637EDA82FF}"/>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5" name="直線コネクタ 244">
          <a:extLst>
            <a:ext uri="{FF2B5EF4-FFF2-40B4-BE49-F238E27FC236}">
              <a16:creationId xmlns:a16="http://schemas.microsoft.com/office/drawing/2014/main" id="{BAAFF542-5287-4BC6-AECB-B6943264790A}"/>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6F379227-406F-4C5E-B1F5-88BF42A2D6B5}"/>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a:extLst>
            <a:ext uri="{FF2B5EF4-FFF2-40B4-BE49-F238E27FC236}">
              <a16:creationId xmlns:a16="http://schemas.microsoft.com/office/drawing/2014/main" id="{1C444391-E643-4D5A-8927-28DCDE7FA726}"/>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48" name="フローチャート: 判断 247">
          <a:extLst>
            <a:ext uri="{FF2B5EF4-FFF2-40B4-BE49-F238E27FC236}">
              <a16:creationId xmlns:a16="http://schemas.microsoft.com/office/drawing/2014/main" id="{12099F0C-65F1-4222-B1FB-F172EC8F9BBA}"/>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49" name="フローチャート: 判断 248">
          <a:extLst>
            <a:ext uri="{FF2B5EF4-FFF2-40B4-BE49-F238E27FC236}">
              <a16:creationId xmlns:a16="http://schemas.microsoft.com/office/drawing/2014/main" id="{74303E61-54C1-4706-9D52-5E462D5CF7CC}"/>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50" name="フローチャート: 判断 249">
          <a:extLst>
            <a:ext uri="{FF2B5EF4-FFF2-40B4-BE49-F238E27FC236}">
              <a16:creationId xmlns:a16="http://schemas.microsoft.com/office/drawing/2014/main" id="{A9E1BA8F-660B-4E36-A1BC-8EFCAC0630A8}"/>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9CDDEF2-89C6-4979-A075-8ADFB9CCD9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8BBFCA7-D3DB-4B73-8369-7B1FF63AA7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C2FFC39-D44C-4A31-B533-A912D204A3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2F8364E-3367-41CB-B2CD-4D6882E1FE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E7B121F-1A9D-414F-B06C-29511F066D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56" name="楕円 255">
          <a:extLst>
            <a:ext uri="{FF2B5EF4-FFF2-40B4-BE49-F238E27FC236}">
              <a16:creationId xmlns:a16="http://schemas.microsoft.com/office/drawing/2014/main" id="{F8A72CE9-7C7D-4C4F-84FF-8872D968AF64}"/>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57" name="楕円 256">
          <a:extLst>
            <a:ext uri="{FF2B5EF4-FFF2-40B4-BE49-F238E27FC236}">
              <a16:creationId xmlns:a16="http://schemas.microsoft.com/office/drawing/2014/main" id="{397CFDB5-2465-41DA-A7AC-54BFA8A65AA9}"/>
            </a:ext>
          </a:extLst>
        </xdr:cNvPr>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3811</xdr:rowOff>
    </xdr:to>
    <xdr:cxnSp macro="">
      <xdr:nvCxnSpPr>
        <xdr:cNvPr id="258" name="直線コネクタ 257">
          <a:extLst>
            <a:ext uri="{FF2B5EF4-FFF2-40B4-BE49-F238E27FC236}">
              <a16:creationId xmlns:a16="http://schemas.microsoft.com/office/drawing/2014/main" id="{558F8D6D-36C9-44DC-B4B7-26B78131B04F}"/>
            </a:ext>
          </a:extLst>
        </xdr:cNvPr>
        <xdr:cNvCxnSpPr/>
      </xdr:nvCxnSpPr>
      <xdr:spPr>
        <a:xfrm>
          <a:off x="2908300" y="142322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59" name="n_1aveValue【公営住宅】&#10;有形固定資産減価償却率">
          <a:extLst>
            <a:ext uri="{FF2B5EF4-FFF2-40B4-BE49-F238E27FC236}">
              <a16:creationId xmlns:a16="http://schemas.microsoft.com/office/drawing/2014/main" id="{B4D98E52-5328-4D0E-9D6F-686E6E55F99A}"/>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60" name="n_2aveValue【公営住宅】&#10;有形固定資産減価償却率">
          <a:extLst>
            <a:ext uri="{FF2B5EF4-FFF2-40B4-BE49-F238E27FC236}">
              <a16:creationId xmlns:a16="http://schemas.microsoft.com/office/drawing/2014/main" id="{CB019494-5659-43AA-BFF4-A173FF141A05}"/>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61" name="n_3aveValue【公営住宅】&#10;有形固定資産減価償却率">
          <a:extLst>
            <a:ext uri="{FF2B5EF4-FFF2-40B4-BE49-F238E27FC236}">
              <a16:creationId xmlns:a16="http://schemas.microsoft.com/office/drawing/2014/main" id="{7C894155-056A-4EB3-85EC-685C10BE62A4}"/>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62" name="n_1mainValue【公営住宅】&#10;有形固定資産減価償却率">
          <a:extLst>
            <a:ext uri="{FF2B5EF4-FFF2-40B4-BE49-F238E27FC236}">
              <a16:creationId xmlns:a16="http://schemas.microsoft.com/office/drawing/2014/main" id="{042EA48F-B9AA-49DD-8EB9-31926055D422}"/>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263" name="n_2mainValue【公営住宅】&#10;有形固定資産減価償却率">
          <a:extLst>
            <a:ext uri="{FF2B5EF4-FFF2-40B4-BE49-F238E27FC236}">
              <a16:creationId xmlns:a16="http://schemas.microsoft.com/office/drawing/2014/main" id="{414C2EFD-E7C0-4C7B-999A-4CA2925AC8AC}"/>
            </a:ext>
          </a:extLst>
        </xdr:cNvPr>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72A7730E-B84A-4158-8F69-B4483F5816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14B3D752-C058-459F-B85A-F78155AB78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637782C8-361D-42E6-AC97-860A804B0B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E1542F70-336D-476A-9B97-E0FA7220A7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FF0C3872-1F49-4B48-BBB7-5057E633F6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6787B7AD-53F4-4AEA-958A-4585C8719E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662BAE41-0690-45C9-B678-126E532A3C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F971A71D-E63B-46F0-B6EA-E4BE9C8FF9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5E5EE9B2-8B42-4FD6-A41A-26EA3D363D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5626F7C7-0DDA-47D4-B164-9307068196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55B38994-1E31-40F4-A8A5-A6998AD0D2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B2A5D8A-9A3E-4521-99B2-50B28B1A14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86CFD7AA-C72A-4057-956D-05FC9E658D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B6309222-DF26-4370-8E9C-7F330E2BE2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AEC7D06C-4DA1-481D-BB43-4845C4B1D7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5B60BAF4-A092-4C41-B5CE-620A55C97DA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60BA3FBA-EA11-4926-8362-520B39B0CD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E3D561B6-D81E-49E0-A09B-4AA01602751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5B528E7D-D079-4FE2-AC98-A3E74F1AF8B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BC0ACFA6-99A0-4E09-B437-1E8EFE1D12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5A2D2534-8789-4873-AE8C-85F7D5EF76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02555934-EED3-4AD0-936E-7579D15451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318AC902-D7FF-4DF6-B702-55B428C237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87" name="直線コネクタ 286">
          <a:extLst>
            <a:ext uri="{FF2B5EF4-FFF2-40B4-BE49-F238E27FC236}">
              <a16:creationId xmlns:a16="http://schemas.microsoft.com/office/drawing/2014/main" id="{8BC9BBE7-F694-4F44-B395-23C3E5E82BE7}"/>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88" name="【公営住宅】&#10;一人当たり面積最小値テキスト">
          <a:extLst>
            <a:ext uri="{FF2B5EF4-FFF2-40B4-BE49-F238E27FC236}">
              <a16:creationId xmlns:a16="http://schemas.microsoft.com/office/drawing/2014/main" id="{E05A316E-2483-4DCD-8F59-79409A497766}"/>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89" name="直線コネクタ 288">
          <a:extLst>
            <a:ext uri="{FF2B5EF4-FFF2-40B4-BE49-F238E27FC236}">
              <a16:creationId xmlns:a16="http://schemas.microsoft.com/office/drawing/2014/main" id="{1CCEDC29-D1C7-4FDE-A3DC-533176AFF716}"/>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90" name="【公営住宅】&#10;一人当たり面積最大値テキスト">
          <a:extLst>
            <a:ext uri="{FF2B5EF4-FFF2-40B4-BE49-F238E27FC236}">
              <a16:creationId xmlns:a16="http://schemas.microsoft.com/office/drawing/2014/main" id="{D573AB6A-B225-4A6F-8B3E-7AB976539D84}"/>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91" name="直線コネクタ 290">
          <a:extLst>
            <a:ext uri="{FF2B5EF4-FFF2-40B4-BE49-F238E27FC236}">
              <a16:creationId xmlns:a16="http://schemas.microsoft.com/office/drawing/2014/main" id="{52337A42-D3C4-4D55-A7DB-F9A0EAAF6A21}"/>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92" name="【公営住宅】&#10;一人当たり面積平均値テキスト">
          <a:extLst>
            <a:ext uri="{FF2B5EF4-FFF2-40B4-BE49-F238E27FC236}">
              <a16:creationId xmlns:a16="http://schemas.microsoft.com/office/drawing/2014/main" id="{55C713E5-6944-46EA-A82F-EAC1FD0E6F62}"/>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93" name="フローチャート: 判断 292">
          <a:extLst>
            <a:ext uri="{FF2B5EF4-FFF2-40B4-BE49-F238E27FC236}">
              <a16:creationId xmlns:a16="http://schemas.microsoft.com/office/drawing/2014/main" id="{12624FCA-FB19-4040-BD93-7B7547DDE22E}"/>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94" name="フローチャート: 判断 293">
          <a:extLst>
            <a:ext uri="{FF2B5EF4-FFF2-40B4-BE49-F238E27FC236}">
              <a16:creationId xmlns:a16="http://schemas.microsoft.com/office/drawing/2014/main" id="{8FAF83E0-2C43-42C3-A8E0-E05B8933120F}"/>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95" name="フローチャート: 判断 294">
          <a:extLst>
            <a:ext uri="{FF2B5EF4-FFF2-40B4-BE49-F238E27FC236}">
              <a16:creationId xmlns:a16="http://schemas.microsoft.com/office/drawing/2014/main" id="{78C052C1-6E0B-4BEE-8B7D-E371C4C93DEA}"/>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96" name="フローチャート: 判断 295">
          <a:extLst>
            <a:ext uri="{FF2B5EF4-FFF2-40B4-BE49-F238E27FC236}">
              <a16:creationId xmlns:a16="http://schemas.microsoft.com/office/drawing/2014/main" id="{3F625C1C-9A8E-4DD5-A46D-2AD5E8399285}"/>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FC7E41F-75A2-445B-8357-C9F52E5FD7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EF319BC-9E04-460C-B44E-9433538B17E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6A0225-AF47-41AB-A11E-F0C3DBC649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687A0B-FF37-46B0-8729-244CC13340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87CF17-2DEF-474D-AAF8-2ECCCD46EA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77978</xdr:rowOff>
    </xdr:from>
    <xdr:to>
      <xdr:col>50</xdr:col>
      <xdr:colOff>165100</xdr:colOff>
      <xdr:row>82</xdr:row>
      <xdr:rowOff>8128</xdr:rowOff>
    </xdr:to>
    <xdr:sp macro="" textlink="">
      <xdr:nvSpPr>
        <xdr:cNvPr id="302" name="楕円 301">
          <a:extLst>
            <a:ext uri="{FF2B5EF4-FFF2-40B4-BE49-F238E27FC236}">
              <a16:creationId xmlns:a16="http://schemas.microsoft.com/office/drawing/2014/main" id="{47E8E7EC-5ACD-487D-9F48-378B8EC0D485}"/>
            </a:ext>
          </a:extLst>
        </xdr:cNvPr>
        <xdr:cNvSpPr/>
      </xdr:nvSpPr>
      <xdr:spPr>
        <a:xfrm>
          <a:off x="9588500" y="139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104648</xdr:rowOff>
    </xdr:from>
    <xdr:to>
      <xdr:col>46</xdr:col>
      <xdr:colOff>38100</xdr:colOff>
      <xdr:row>82</xdr:row>
      <xdr:rowOff>34798</xdr:rowOff>
    </xdr:to>
    <xdr:sp macro="" textlink="">
      <xdr:nvSpPr>
        <xdr:cNvPr id="303" name="楕円 302">
          <a:extLst>
            <a:ext uri="{FF2B5EF4-FFF2-40B4-BE49-F238E27FC236}">
              <a16:creationId xmlns:a16="http://schemas.microsoft.com/office/drawing/2014/main" id="{BDD9CC2F-34A2-437A-804C-557B4014B59C}"/>
            </a:ext>
          </a:extLst>
        </xdr:cNvPr>
        <xdr:cNvSpPr/>
      </xdr:nvSpPr>
      <xdr:spPr>
        <a:xfrm>
          <a:off x="8699500" y="139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128778</xdr:rowOff>
    </xdr:from>
    <xdr:to>
      <xdr:col>50</xdr:col>
      <xdr:colOff>114300</xdr:colOff>
      <xdr:row>81</xdr:row>
      <xdr:rowOff>155448</xdr:rowOff>
    </xdr:to>
    <xdr:cxnSp macro="">
      <xdr:nvCxnSpPr>
        <xdr:cNvPr id="304" name="直線コネクタ 303">
          <a:extLst>
            <a:ext uri="{FF2B5EF4-FFF2-40B4-BE49-F238E27FC236}">
              <a16:creationId xmlns:a16="http://schemas.microsoft.com/office/drawing/2014/main" id="{2DA2C45A-A17C-4496-8BC2-0D8954D4DCD2}"/>
            </a:ext>
          </a:extLst>
        </xdr:cNvPr>
        <xdr:cNvCxnSpPr/>
      </xdr:nvCxnSpPr>
      <xdr:spPr>
        <a:xfrm flipV="1">
          <a:off x="8750300" y="1401622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05" name="n_1aveValue【公営住宅】&#10;一人当たり面積">
          <a:extLst>
            <a:ext uri="{FF2B5EF4-FFF2-40B4-BE49-F238E27FC236}">
              <a16:creationId xmlns:a16="http://schemas.microsoft.com/office/drawing/2014/main" id="{34D24BD3-B573-4C7E-97F7-1AA939BC9674}"/>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06" name="n_2aveValue【公営住宅】&#10;一人当たり面積">
          <a:extLst>
            <a:ext uri="{FF2B5EF4-FFF2-40B4-BE49-F238E27FC236}">
              <a16:creationId xmlns:a16="http://schemas.microsoft.com/office/drawing/2014/main" id="{12D712A9-D3C1-4A6C-BF6E-67326047B2A4}"/>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07" name="n_3aveValue【公営住宅】&#10;一人当たり面積">
          <a:extLst>
            <a:ext uri="{FF2B5EF4-FFF2-40B4-BE49-F238E27FC236}">
              <a16:creationId xmlns:a16="http://schemas.microsoft.com/office/drawing/2014/main" id="{74E61625-3F7E-4887-9C88-8F561D3C63A6}"/>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24655</xdr:rowOff>
    </xdr:from>
    <xdr:ext cx="469744" cy="259045"/>
    <xdr:sp macro="" textlink="">
      <xdr:nvSpPr>
        <xdr:cNvPr id="308" name="n_1mainValue【公営住宅】&#10;一人当たり面積">
          <a:extLst>
            <a:ext uri="{FF2B5EF4-FFF2-40B4-BE49-F238E27FC236}">
              <a16:creationId xmlns:a16="http://schemas.microsoft.com/office/drawing/2014/main" id="{284192D5-C084-4C15-B8D1-74FD17419D60}"/>
            </a:ext>
          </a:extLst>
        </xdr:cNvPr>
        <xdr:cNvSpPr txBox="1"/>
      </xdr:nvSpPr>
      <xdr:spPr>
        <a:xfrm>
          <a:off x="9391727" y="137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51325</xdr:rowOff>
    </xdr:from>
    <xdr:ext cx="469744" cy="259045"/>
    <xdr:sp macro="" textlink="">
      <xdr:nvSpPr>
        <xdr:cNvPr id="309" name="n_2mainValue【公営住宅】&#10;一人当たり面積">
          <a:extLst>
            <a:ext uri="{FF2B5EF4-FFF2-40B4-BE49-F238E27FC236}">
              <a16:creationId xmlns:a16="http://schemas.microsoft.com/office/drawing/2014/main" id="{0AC27977-F3D6-4BBF-9561-ACB3EA931CF7}"/>
            </a:ext>
          </a:extLst>
        </xdr:cNvPr>
        <xdr:cNvSpPr txBox="1"/>
      </xdr:nvSpPr>
      <xdr:spPr>
        <a:xfrm>
          <a:off x="8515427" y="1376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DA0D04CA-D9C9-42C2-BD9C-430C4B1041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806DCF43-9B04-4A1E-94C4-75D5FDCA72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84B79599-22DB-4E9A-981F-74AE22D631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19B38FB3-09D7-4161-ABE0-AEDB230CB4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D7820047-0597-44AE-95D5-6D213D8336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7D79CE21-A5DD-483B-90B8-44CCB9BA72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98B20949-B516-4F54-BA91-5580E4410C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6D6D143A-CE8F-4BFC-B09D-F613A76733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1A1BC213-9FF7-4223-83AA-2B05B4B80F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61BFD129-3988-448F-BE6A-FD71C47255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FEEC9C8E-120F-4A96-BE5D-EEB2F04938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F1CFF37A-9A14-42E1-8E72-55B354E6B2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2EC4BC62-B8C5-4D4D-A4A4-F284A2EAF5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BF56BBA8-A19D-45B5-838C-248A6BD810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17BEA647-ACF8-42B1-8896-882D3927F5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4D5E66E-732B-44C5-AEE3-EE672C629D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1C55685D-A522-4EF9-82A8-2662A12993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B722D4E9-CE1A-49BC-9817-F55BCBBBC8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DAF4BC23-D2C3-4B8B-B9BE-85D16DF1CF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CFCA176F-E627-4DD7-A484-D20298A151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8A825124-DA8B-4EEF-9F9A-9D70D6140F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5A40F75-4DF1-4C6E-A16A-66DCA384B2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819A723E-20A2-4F8C-A11F-D1FEAA08E8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8FA60F91-3926-4D16-8EAF-547877551F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D18E4DB8-5ABC-4E47-BC72-C30E082944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6509712A-DF94-494A-93AF-7D381F7520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a:extLst>
            <a:ext uri="{FF2B5EF4-FFF2-40B4-BE49-F238E27FC236}">
              <a16:creationId xmlns:a16="http://schemas.microsoft.com/office/drawing/2014/main" id="{C22BFCA8-37AB-4704-90C5-D2A391A862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a:extLst>
            <a:ext uri="{FF2B5EF4-FFF2-40B4-BE49-F238E27FC236}">
              <a16:creationId xmlns:a16="http://schemas.microsoft.com/office/drawing/2014/main" id="{6F776324-90DC-41C7-8B66-E8731B4C2B4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a:extLst>
            <a:ext uri="{FF2B5EF4-FFF2-40B4-BE49-F238E27FC236}">
              <a16:creationId xmlns:a16="http://schemas.microsoft.com/office/drawing/2014/main" id="{A53ED323-1734-4668-965A-665DE3F63E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a:extLst>
            <a:ext uri="{FF2B5EF4-FFF2-40B4-BE49-F238E27FC236}">
              <a16:creationId xmlns:a16="http://schemas.microsoft.com/office/drawing/2014/main" id="{5C8A2FE9-47CC-4E47-8EAA-C253E867D5A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a:extLst>
            <a:ext uri="{FF2B5EF4-FFF2-40B4-BE49-F238E27FC236}">
              <a16:creationId xmlns:a16="http://schemas.microsoft.com/office/drawing/2014/main" id="{5791AF20-031D-4D2B-A820-6293B5AD274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a:extLst>
            <a:ext uri="{FF2B5EF4-FFF2-40B4-BE49-F238E27FC236}">
              <a16:creationId xmlns:a16="http://schemas.microsoft.com/office/drawing/2014/main" id="{7AC423AC-2E70-4DC4-AE7C-19F2E0820FB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a:extLst>
            <a:ext uri="{FF2B5EF4-FFF2-40B4-BE49-F238E27FC236}">
              <a16:creationId xmlns:a16="http://schemas.microsoft.com/office/drawing/2014/main" id="{48370D79-1DDF-4CCE-859B-CC0012D4EA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a:extLst>
            <a:ext uri="{FF2B5EF4-FFF2-40B4-BE49-F238E27FC236}">
              <a16:creationId xmlns:a16="http://schemas.microsoft.com/office/drawing/2014/main" id="{D85C6770-0A60-468E-AB73-01E382A9C9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a:extLst>
            <a:ext uri="{FF2B5EF4-FFF2-40B4-BE49-F238E27FC236}">
              <a16:creationId xmlns:a16="http://schemas.microsoft.com/office/drawing/2014/main" id="{5E62E6DA-2EBC-4100-B06F-05814E3BB7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a:extLst>
            <a:ext uri="{FF2B5EF4-FFF2-40B4-BE49-F238E27FC236}">
              <a16:creationId xmlns:a16="http://schemas.microsoft.com/office/drawing/2014/main" id="{447B2261-5011-417C-A048-15CE7C51B3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a:extLst>
            <a:ext uri="{FF2B5EF4-FFF2-40B4-BE49-F238E27FC236}">
              <a16:creationId xmlns:a16="http://schemas.microsoft.com/office/drawing/2014/main" id="{15F45E64-CA03-494B-91FD-48A9B61FC9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a:extLst>
            <a:ext uri="{FF2B5EF4-FFF2-40B4-BE49-F238E27FC236}">
              <a16:creationId xmlns:a16="http://schemas.microsoft.com/office/drawing/2014/main" id="{28E90F10-2DE0-41AF-8EED-137016C1F47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a:extLst>
            <a:ext uri="{FF2B5EF4-FFF2-40B4-BE49-F238E27FC236}">
              <a16:creationId xmlns:a16="http://schemas.microsoft.com/office/drawing/2014/main" id="{72F404F5-AE84-44F4-834D-B6AAC3F722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a:extLst>
            <a:ext uri="{FF2B5EF4-FFF2-40B4-BE49-F238E27FC236}">
              <a16:creationId xmlns:a16="http://schemas.microsoft.com/office/drawing/2014/main" id="{DA78DE42-CAED-48C6-A121-9B29831CB7F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a:extLst>
            <a:ext uri="{FF2B5EF4-FFF2-40B4-BE49-F238E27FC236}">
              <a16:creationId xmlns:a16="http://schemas.microsoft.com/office/drawing/2014/main" id="{FF080DF9-B5AC-4AF6-8742-341B6B4EF3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51" name="直線コネクタ 350">
          <a:extLst>
            <a:ext uri="{FF2B5EF4-FFF2-40B4-BE49-F238E27FC236}">
              <a16:creationId xmlns:a16="http://schemas.microsoft.com/office/drawing/2014/main" id="{D316100D-D0BC-4E31-BA11-39EEDD931E39}"/>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52" name="【認定こども園・幼稚園・保育所】&#10;有形固定資産減価償却率最小値テキスト">
          <a:extLst>
            <a:ext uri="{FF2B5EF4-FFF2-40B4-BE49-F238E27FC236}">
              <a16:creationId xmlns:a16="http://schemas.microsoft.com/office/drawing/2014/main" id="{2D38CA0A-270D-4194-80AD-46DC54272D1A}"/>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53" name="直線コネクタ 352">
          <a:extLst>
            <a:ext uri="{FF2B5EF4-FFF2-40B4-BE49-F238E27FC236}">
              <a16:creationId xmlns:a16="http://schemas.microsoft.com/office/drawing/2014/main" id="{B1E3E5B8-705A-4327-A7B4-36C9CF70A713}"/>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54" name="【認定こども園・幼稚園・保育所】&#10;有形固定資産減価償却率最大値テキスト">
          <a:extLst>
            <a:ext uri="{FF2B5EF4-FFF2-40B4-BE49-F238E27FC236}">
              <a16:creationId xmlns:a16="http://schemas.microsoft.com/office/drawing/2014/main" id="{6D3248A6-25E3-4D78-880F-EBF8FD424B7A}"/>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55" name="直線コネクタ 354">
          <a:extLst>
            <a:ext uri="{FF2B5EF4-FFF2-40B4-BE49-F238E27FC236}">
              <a16:creationId xmlns:a16="http://schemas.microsoft.com/office/drawing/2014/main" id="{1A682DB0-7ADE-44BF-AC8B-CC5F84199A24}"/>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56" name="【認定こども園・幼稚園・保育所】&#10;有形固定資産減価償却率平均値テキスト">
          <a:extLst>
            <a:ext uri="{FF2B5EF4-FFF2-40B4-BE49-F238E27FC236}">
              <a16:creationId xmlns:a16="http://schemas.microsoft.com/office/drawing/2014/main" id="{4FC91A74-C9BB-4524-9FA3-CF3035372C9E}"/>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57" name="フローチャート: 判断 356">
          <a:extLst>
            <a:ext uri="{FF2B5EF4-FFF2-40B4-BE49-F238E27FC236}">
              <a16:creationId xmlns:a16="http://schemas.microsoft.com/office/drawing/2014/main" id="{DB36AE8C-7BD8-4BAD-96D2-8C90D4E255AB}"/>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58" name="フローチャート: 判断 357">
          <a:extLst>
            <a:ext uri="{FF2B5EF4-FFF2-40B4-BE49-F238E27FC236}">
              <a16:creationId xmlns:a16="http://schemas.microsoft.com/office/drawing/2014/main" id="{5A80B975-98A6-4AB1-B536-1A737159F22E}"/>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59" name="フローチャート: 判断 358">
          <a:extLst>
            <a:ext uri="{FF2B5EF4-FFF2-40B4-BE49-F238E27FC236}">
              <a16:creationId xmlns:a16="http://schemas.microsoft.com/office/drawing/2014/main" id="{3527825C-C62D-451F-A463-B0556CF5A456}"/>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60" name="フローチャート: 判断 359">
          <a:extLst>
            <a:ext uri="{FF2B5EF4-FFF2-40B4-BE49-F238E27FC236}">
              <a16:creationId xmlns:a16="http://schemas.microsoft.com/office/drawing/2014/main" id="{38A82114-F175-4C1A-8F9C-984AF8F6BF76}"/>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6CFBBFA4-3A7C-4BF1-BE0C-EB4F58FFBC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91A2D260-5F16-4A44-8C1A-17AF9D9253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7F5CF67C-1774-4DF5-9CF6-CCE76207C1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FB0FCE7B-53C2-4249-B1C0-D2D1FDE107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63C3F1F1-021C-439A-903E-AE77F6C467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366" name="楕円 365">
          <a:extLst>
            <a:ext uri="{FF2B5EF4-FFF2-40B4-BE49-F238E27FC236}">
              <a16:creationId xmlns:a16="http://schemas.microsoft.com/office/drawing/2014/main" id="{3043A81D-36F2-4979-823E-C716264B85DF}"/>
            </a:ext>
          </a:extLst>
        </xdr:cNvPr>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4173</xdr:rowOff>
    </xdr:from>
    <xdr:to>
      <xdr:col>76</xdr:col>
      <xdr:colOff>165100</xdr:colOff>
      <xdr:row>38</xdr:row>
      <xdr:rowOff>105773</xdr:rowOff>
    </xdr:to>
    <xdr:sp macro="" textlink="">
      <xdr:nvSpPr>
        <xdr:cNvPr id="367" name="楕円 366">
          <a:extLst>
            <a:ext uri="{FF2B5EF4-FFF2-40B4-BE49-F238E27FC236}">
              <a16:creationId xmlns:a16="http://schemas.microsoft.com/office/drawing/2014/main" id="{45B1C587-96D6-4210-9931-D6C6F2EDEA97}"/>
            </a:ext>
          </a:extLst>
        </xdr:cNvPr>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38</xdr:row>
      <xdr:rowOff>54973</xdr:rowOff>
    </xdr:to>
    <xdr:cxnSp macro="">
      <xdr:nvCxnSpPr>
        <xdr:cNvPr id="368" name="直線コネクタ 367">
          <a:extLst>
            <a:ext uri="{FF2B5EF4-FFF2-40B4-BE49-F238E27FC236}">
              <a16:creationId xmlns:a16="http://schemas.microsoft.com/office/drawing/2014/main" id="{4EF34B84-72F2-4423-98C8-0635AD6B943F}"/>
            </a:ext>
          </a:extLst>
        </xdr:cNvPr>
        <xdr:cNvCxnSpPr/>
      </xdr:nvCxnSpPr>
      <xdr:spPr>
        <a:xfrm flipV="1">
          <a:off x="14592300" y="649822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369" name="n_1aveValue【認定こども園・幼稚園・保育所】&#10;有形固定資産減価償却率">
          <a:extLst>
            <a:ext uri="{FF2B5EF4-FFF2-40B4-BE49-F238E27FC236}">
              <a16:creationId xmlns:a16="http://schemas.microsoft.com/office/drawing/2014/main" id="{72D788DF-533A-408D-B442-91F86D1AE64C}"/>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70" name="n_2aveValue【認定こども園・幼稚園・保育所】&#10;有形固定資産減価償却率">
          <a:extLst>
            <a:ext uri="{FF2B5EF4-FFF2-40B4-BE49-F238E27FC236}">
              <a16:creationId xmlns:a16="http://schemas.microsoft.com/office/drawing/2014/main" id="{53762C3C-AACD-4CB3-933A-94111194D13F}"/>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71" name="n_3aveValue【認定こども園・幼稚園・保育所】&#10;有形固定資産減価償却率">
          <a:extLst>
            <a:ext uri="{FF2B5EF4-FFF2-40B4-BE49-F238E27FC236}">
              <a16:creationId xmlns:a16="http://schemas.microsoft.com/office/drawing/2014/main" id="{36B572FB-161B-4549-90ED-469245F97B02}"/>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25054</xdr:rowOff>
    </xdr:from>
    <xdr:ext cx="405111" cy="259045"/>
    <xdr:sp macro="" textlink="">
      <xdr:nvSpPr>
        <xdr:cNvPr id="372" name="n_1mainValue【認定こども園・幼稚園・保育所】&#10;有形固定資産減価償却率">
          <a:extLst>
            <a:ext uri="{FF2B5EF4-FFF2-40B4-BE49-F238E27FC236}">
              <a16:creationId xmlns:a16="http://schemas.microsoft.com/office/drawing/2014/main" id="{3C0D1559-5E1C-4B89-9C97-E975A0F9AC57}"/>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96900</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406A75EC-B3B0-4F2A-BC6B-401A6AA1795A}"/>
            </a:ext>
          </a:extLst>
        </xdr:cNvPr>
        <xdr:cNvSpPr txBox="1"/>
      </xdr:nvSpPr>
      <xdr:spPr>
        <a:xfrm>
          <a:off x="14389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76CAA132-70E6-452A-A58E-9D27B285C5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AA1D9AC6-4C49-4118-AF71-9D6E6B4246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97243590-5718-4B4D-A8F7-0982529697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9B971FFE-9E4D-4ADA-A443-80111D5259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458B463E-F16D-44AE-BA5F-22E5313F74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4747C7D7-DED3-4047-AFAD-BC2816D289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2C576AFC-BC92-4462-9F64-2910E831CE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3A3EE66B-4DED-4954-B547-E8ED98238C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4A3A7853-1595-4523-8C84-02DEA02E50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B5686824-096C-451E-B22E-89D4B31B20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a:extLst>
            <a:ext uri="{FF2B5EF4-FFF2-40B4-BE49-F238E27FC236}">
              <a16:creationId xmlns:a16="http://schemas.microsoft.com/office/drawing/2014/main" id="{7362DC02-3241-46D7-9CEF-DC2DFCB88AA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a:extLst>
            <a:ext uri="{FF2B5EF4-FFF2-40B4-BE49-F238E27FC236}">
              <a16:creationId xmlns:a16="http://schemas.microsoft.com/office/drawing/2014/main" id="{65F31BF0-29AD-4974-A476-0743F1684AB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a:extLst>
            <a:ext uri="{FF2B5EF4-FFF2-40B4-BE49-F238E27FC236}">
              <a16:creationId xmlns:a16="http://schemas.microsoft.com/office/drawing/2014/main" id="{2B91C6D7-6F8D-4E32-9E0A-6DA91EBEC1B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a:extLst>
            <a:ext uri="{FF2B5EF4-FFF2-40B4-BE49-F238E27FC236}">
              <a16:creationId xmlns:a16="http://schemas.microsoft.com/office/drawing/2014/main" id="{C0EDBC16-DCD4-46D2-B2D2-6F54F1C236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a:extLst>
            <a:ext uri="{FF2B5EF4-FFF2-40B4-BE49-F238E27FC236}">
              <a16:creationId xmlns:a16="http://schemas.microsoft.com/office/drawing/2014/main" id="{9DF0AE8A-4D03-4B9C-97EF-BC746C46AFB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a:extLst>
            <a:ext uri="{FF2B5EF4-FFF2-40B4-BE49-F238E27FC236}">
              <a16:creationId xmlns:a16="http://schemas.microsoft.com/office/drawing/2014/main" id="{4FCC11D3-574D-46D5-8544-68CD8AFE846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a:extLst>
            <a:ext uri="{FF2B5EF4-FFF2-40B4-BE49-F238E27FC236}">
              <a16:creationId xmlns:a16="http://schemas.microsoft.com/office/drawing/2014/main" id="{E4CCE4CD-4B47-400D-AC1C-5F7A0F519F2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a:extLst>
            <a:ext uri="{FF2B5EF4-FFF2-40B4-BE49-F238E27FC236}">
              <a16:creationId xmlns:a16="http://schemas.microsoft.com/office/drawing/2014/main" id="{362CD61D-D63D-4ACC-9712-E13591EC28D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E8A4ACE6-DC5B-4D5D-8383-FF865E4C24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02A539EB-A666-4658-ABC8-CA1CD3FFB8D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069D77A4-E3D1-4CAF-A67B-6B531D312F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395" name="直線コネクタ 394">
          <a:extLst>
            <a:ext uri="{FF2B5EF4-FFF2-40B4-BE49-F238E27FC236}">
              <a16:creationId xmlns:a16="http://schemas.microsoft.com/office/drawing/2014/main" id="{08E31121-8028-4FE0-9E9E-EC577C1B9823}"/>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5D2EF4A5-D646-4305-927D-8C330E43F305}"/>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97" name="直線コネクタ 396">
          <a:extLst>
            <a:ext uri="{FF2B5EF4-FFF2-40B4-BE49-F238E27FC236}">
              <a16:creationId xmlns:a16="http://schemas.microsoft.com/office/drawing/2014/main" id="{010492D7-22CE-44F7-AA37-EA9A5414373F}"/>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4B18098D-17D3-4B3B-BAEF-605F6FA4A274}"/>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399" name="直線コネクタ 398">
          <a:extLst>
            <a:ext uri="{FF2B5EF4-FFF2-40B4-BE49-F238E27FC236}">
              <a16:creationId xmlns:a16="http://schemas.microsoft.com/office/drawing/2014/main" id="{A78A85BD-1FE3-445C-BA76-4F77B452CE42}"/>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5321B5BB-65A0-4263-8348-0C20F7CA5D0A}"/>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01" name="フローチャート: 判断 400">
          <a:extLst>
            <a:ext uri="{FF2B5EF4-FFF2-40B4-BE49-F238E27FC236}">
              <a16:creationId xmlns:a16="http://schemas.microsoft.com/office/drawing/2014/main" id="{81CDA386-760C-42A2-B3A4-720DB0256CC1}"/>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02" name="フローチャート: 判断 401">
          <a:extLst>
            <a:ext uri="{FF2B5EF4-FFF2-40B4-BE49-F238E27FC236}">
              <a16:creationId xmlns:a16="http://schemas.microsoft.com/office/drawing/2014/main" id="{0534214C-EFBD-4FD7-9412-1C22D6CFDE1C}"/>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03" name="フローチャート: 判断 402">
          <a:extLst>
            <a:ext uri="{FF2B5EF4-FFF2-40B4-BE49-F238E27FC236}">
              <a16:creationId xmlns:a16="http://schemas.microsoft.com/office/drawing/2014/main" id="{6EA2B7C5-2B82-42C7-8914-74089A91F9D3}"/>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04" name="フローチャート: 判断 403">
          <a:extLst>
            <a:ext uri="{FF2B5EF4-FFF2-40B4-BE49-F238E27FC236}">
              <a16:creationId xmlns:a16="http://schemas.microsoft.com/office/drawing/2014/main" id="{E0AA218A-FB45-4C2B-B4A8-0761E0C0A5CF}"/>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6E073283-A672-4AF8-A4E2-76F13EF1C6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D477ABA1-78EF-48A8-8419-B494B249F4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69AC1E55-24BE-465A-91F9-5A9E8CF591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E9C86C2-18D7-47EC-A09B-B0555F3ACE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DAC85E7-DFEA-49B8-83A8-CA74FF71BB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28143</xdr:rowOff>
    </xdr:from>
    <xdr:to>
      <xdr:col>112</xdr:col>
      <xdr:colOff>38100</xdr:colOff>
      <xdr:row>40</xdr:row>
      <xdr:rowOff>129743</xdr:rowOff>
    </xdr:to>
    <xdr:sp macro="" textlink="">
      <xdr:nvSpPr>
        <xdr:cNvPr id="410" name="楕円 409">
          <a:extLst>
            <a:ext uri="{FF2B5EF4-FFF2-40B4-BE49-F238E27FC236}">
              <a16:creationId xmlns:a16="http://schemas.microsoft.com/office/drawing/2014/main" id="{8420FDDA-7C74-4A22-A9D9-5E03BC0DB4F1}"/>
            </a:ext>
          </a:extLst>
        </xdr:cNvPr>
        <xdr:cNvSpPr/>
      </xdr:nvSpPr>
      <xdr:spPr>
        <a:xfrm>
          <a:off x="21272500" y="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29972</xdr:rowOff>
    </xdr:from>
    <xdr:to>
      <xdr:col>107</xdr:col>
      <xdr:colOff>101600</xdr:colOff>
      <xdr:row>40</xdr:row>
      <xdr:rowOff>131572</xdr:rowOff>
    </xdr:to>
    <xdr:sp macro="" textlink="">
      <xdr:nvSpPr>
        <xdr:cNvPr id="411" name="楕円 410">
          <a:extLst>
            <a:ext uri="{FF2B5EF4-FFF2-40B4-BE49-F238E27FC236}">
              <a16:creationId xmlns:a16="http://schemas.microsoft.com/office/drawing/2014/main" id="{495DD263-DD30-4729-8CA3-036A25529C2D}"/>
            </a:ext>
          </a:extLst>
        </xdr:cNvPr>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78943</xdr:rowOff>
    </xdr:from>
    <xdr:to>
      <xdr:col>111</xdr:col>
      <xdr:colOff>177800</xdr:colOff>
      <xdr:row>40</xdr:row>
      <xdr:rowOff>80772</xdr:rowOff>
    </xdr:to>
    <xdr:cxnSp macro="">
      <xdr:nvCxnSpPr>
        <xdr:cNvPr id="412" name="直線コネクタ 411">
          <a:extLst>
            <a:ext uri="{FF2B5EF4-FFF2-40B4-BE49-F238E27FC236}">
              <a16:creationId xmlns:a16="http://schemas.microsoft.com/office/drawing/2014/main" id="{966EF3AC-05F6-4E76-95F0-5C31D0DA7AD4}"/>
            </a:ext>
          </a:extLst>
        </xdr:cNvPr>
        <xdr:cNvCxnSpPr/>
      </xdr:nvCxnSpPr>
      <xdr:spPr>
        <a:xfrm flipV="1">
          <a:off x="20434300" y="693694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13" name="n_1aveValue【認定こども園・幼稚園・保育所】&#10;一人当たり面積">
          <a:extLst>
            <a:ext uri="{FF2B5EF4-FFF2-40B4-BE49-F238E27FC236}">
              <a16:creationId xmlns:a16="http://schemas.microsoft.com/office/drawing/2014/main" id="{3AF73519-3350-4967-8036-3580B93EA2DD}"/>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14" name="n_2aveValue【認定こども園・幼稚園・保育所】&#10;一人当たり面積">
          <a:extLst>
            <a:ext uri="{FF2B5EF4-FFF2-40B4-BE49-F238E27FC236}">
              <a16:creationId xmlns:a16="http://schemas.microsoft.com/office/drawing/2014/main" id="{7EA1591A-C55A-456A-98AA-20DD423B71D8}"/>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15" name="n_3aveValue【認定こども園・幼稚園・保育所】&#10;一人当たり面積">
          <a:extLst>
            <a:ext uri="{FF2B5EF4-FFF2-40B4-BE49-F238E27FC236}">
              <a16:creationId xmlns:a16="http://schemas.microsoft.com/office/drawing/2014/main" id="{9745DC61-A4B5-4CB8-9072-57D5E40689BE}"/>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120870</xdr:rowOff>
    </xdr:from>
    <xdr:ext cx="469744" cy="259045"/>
    <xdr:sp macro="" textlink="">
      <xdr:nvSpPr>
        <xdr:cNvPr id="416" name="n_1mainValue【認定こども園・幼稚園・保育所】&#10;一人当たり面積">
          <a:extLst>
            <a:ext uri="{FF2B5EF4-FFF2-40B4-BE49-F238E27FC236}">
              <a16:creationId xmlns:a16="http://schemas.microsoft.com/office/drawing/2014/main" id="{AD3161B7-3FE4-4935-AB17-68AFE4C02158}"/>
            </a:ext>
          </a:extLst>
        </xdr:cNvPr>
        <xdr:cNvSpPr txBox="1"/>
      </xdr:nvSpPr>
      <xdr:spPr>
        <a:xfrm>
          <a:off x="21075727" y="69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17" name="n_2mainValue【認定こども園・幼稚園・保育所】&#10;一人当たり面積">
          <a:extLst>
            <a:ext uri="{FF2B5EF4-FFF2-40B4-BE49-F238E27FC236}">
              <a16:creationId xmlns:a16="http://schemas.microsoft.com/office/drawing/2014/main" id="{5D401E9A-7BA4-434C-9881-FDC9A5CAA37A}"/>
            </a:ext>
          </a:extLst>
        </xdr:cNvPr>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39ABCD7E-205B-4026-B935-A412D13434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a:extLst>
            <a:ext uri="{FF2B5EF4-FFF2-40B4-BE49-F238E27FC236}">
              <a16:creationId xmlns:a16="http://schemas.microsoft.com/office/drawing/2014/main" id="{22777528-758C-429C-8B77-72103DFD5C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a:extLst>
            <a:ext uri="{FF2B5EF4-FFF2-40B4-BE49-F238E27FC236}">
              <a16:creationId xmlns:a16="http://schemas.microsoft.com/office/drawing/2014/main" id="{1DF668EA-F7C0-47D6-90F6-4A0BFEAEE4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a:extLst>
            <a:ext uri="{FF2B5EF4-FFF2-40B4-BE49-F238E27FC236}">
              <a16:creationId xmlns:a16="http://schemas.microsoft.com/office/drawing/2014/main" id="{79B41ED8-E5EA-47C0-B06B-9D355A8CE0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a:extLst>
            <a:ext uri="{FF2B5EF4-FFF2-40B4-BE49-F238E27FC236}">
              <a16:creationId xmlns:a16="http://schemas.microsoft.com/office/drawing/2014/main" id="{7AB9023F-A1AF-4CC2-A116-F5EE9EDB11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a:extLst>
            <a:ext uri="{FF2B5EF4-FFF2-40B4-BE49-F238E27FC236}">
              <a16:creationId xmlns:a16="http://schemas.microsoft.com/office/drawing/2014/main" id="{898A7DF7-83F8-4A68-9FEC-7406CCBCBD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a:extLst>
            <a:ext uri="{FF2B5EF4-FFF2-40B4-BE49-F238E27FC236}">
              <a16:creationId xmlns:a16="http://schemas.microsoft.com/office/drawing/2014/main" id="{7513C2A8-848D-42C0-BFB2-C4A06EFFAC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a:extLst>
            <a:ext uri="{FF2B5EF4-FFF2-40B4-BE49-F238E27FC236}">
              <a16:creationId xmlns:a16="http://schemas.microsoft.com/office/drawing/2014/main" id="{527874D5-1C8A-469A-9878-7287B8639E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a:extLst>
            <a:ext uri="{FF2B5EF4-FFF2-40B4-BE49-F238E27FC236}">
              <a16:creationId xmlns:a16="http://schemas.microsoft.com/office/drawing/2014/main" id="{0E0287FC-0F98-46FA-A0FB-A579B66FF4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a:extLst>
            <a:ext uri="{FF2B5EF4-FFF2-40B4-BE49-F238E27FC236}">
              <a16:creationId xmlns:a16="http://schemas.microsoft.com/office/drawing/2014/main" id="{9DC2B607-C5B1-459E-88DE-00B5ABC502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8" name="直線コネクタ 427">
          <a:extLst>
            <a:ext uri="{FF2B5EF4-FFF2-40B4-BE49-F238E27FC236}">
              <a16:creationId xmlns:a16="http://schemas.microsoft.com/office/drawing/2014/main" id="{BABFC16E-6AD2-460E-84B5-8082182C74E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9" name="テキスト ボックス 428">
          <a:extLst>
            <a:ext uri="{FF2B5EF4-FFF2-40B4-BE49-F238E27FC236}">
              <a16:creationId xmlns:a16="http://schemas.microsoft.com/office/drawing/2014/main" id="{3474C2FF-EC13-43E3-996B-64354E4205C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0" name="直線コネクタ 429">
          <a:extLst>
            <a:ext uri="{FF2B5EF4-FFF2-40B4-BE49-F238E27FC236}">
              <a16:creationId xmlns:a16="http://schemas.microsoft.com/office/drawing/2014/main" id="{F59E25DD-A75D-4AE3-AF90-3F218F5C194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1" name="テキスト ボックス 430">
          <a:extLst>
            <a:ext uri="{FF2B5EF4-FFF2-40B4-BE49-F238E27FC236}">
              <a16:creationId xmlns:a16="http://schemas.microsoft.com/office/drawing/2014/main" id="{FA8CE327-656C-4D29-A44E-95BE7DFD9D7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2" name="直線コネクタ 431">
          <a:extLst>
            <a:ext uri="{FF2B5EF4-FFF2-40B4-BE49-F238E27FC236}">
              <a16:creationId xmlns:a16="http://schemas.microsoft.com/office/drawing/2014/main" id="{51C65227-2062-4263-9212-22CB9E75D6E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3" name="テキスト ボックス 432">
          <a:extLst>
            <a:ext uri="{FF2B5EF4-FFF2-40B4-BE49-F238E27FC236}">
              <a16:creationId xmlns:a16="http://schemas.microsoft.com/office/drawing/2014/main" id="{3F6FD039-DE3C-4C7D-9F0D-7DC285FB48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4" name="直線コネクタ 433">
          <a:extLst>
            <a:ext uri="{FF2B5EF4-FFF2-40B4-BE49-F238E27FC236}">
              <a16:creationId xmlns:a16="http://schemas.microsoft.com/office/drawing/2014/main" id="{6CCD8CB5-5916-40B2-BC11-537F57A30AB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5" name="テキスト ボックス 434">
          <a:extLst>
            <a:ext uri="{FF2B5EF4-FFF2-40B4-BE49-F238E27FC236}">
              <a16:creationId xmlns:a16="http://schemas.microsoft.com/office/drawing/2014/main" id="{A9051336-AF14-421E-8403-30988085E7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6" name="直線コネクタ 435">
          <a:extLst>
            <a:ext uri="{FF2B5EF4-FFF2-40B4-BE49-F238E27FC236}">
              <a16:creationId xmlns:a16="http://schemas.microsoft.com/office/drawing/2014/main" id="{FBBD3C29-8667-4A2F-91C7-5B2D795725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7" name="テキスト ボックス 436">
          <a:extLst>
            <a:ext uri="{FF2B5EF4-FFF2-40B4-BE49-F238E27FC236}">
              <a16:creationId xmlns:a16="http://schemas.microsoft.com/office/drawing/2014/main" id="{D0E468B5-8CBA-4D22-8A3D-80766D6907F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8" name="直線コネクタ 437">
          <a:extLst>
            <a:ext uri="{FF2B5EF4-FFF2-40B4-BE49-F238E27FC236}">
              <a16:creationId xmlns:a16="http://schemas.microsoft.com/office/drawing/2014/main" id="{C3894B4F-1EF3-4576-9E56-EA65B55311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9" name="テキスト ボックス 438">
          <a:extLst>
            <a:ext uri="{FF2B5EF4-FFF2-40B4-BE49-F238E27FC236}">
              <a16:creationId xmlns:a16="http://schemas.microsoft.com/office/drawing/2014/main" id="{E7030F6A-9188-4D92-ADC5-570DB9D52E9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1773DE74-1DDC-4288-A891-FCA03865B1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6FDA5CDF-80A4-4645-9519-1C519385F91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348CC58C-D529-4496-AA05-CB6B3762B8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43" name="直線コネクタ 442">
          <a:extLst>
            <a:ext uri="{FF2B5EF4-FFF2-40B4-BE49-F238E27FC236}">
              <a16:creationId xmlns:a16="http://schemas.microsoft.com/office/drawing/2014/main" id="{B41D417C-016E-44DC-ACE8-9457C7D92272}"/>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B58E8C47-88CB-4C52-9906-398215569869}"/>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45" name="直線コネクタ 444">
          <a:extLst>
            <a:ext uri="{FF2B5EF4-FFF2-40B4-BE49-F238E27FC236}">
              <a16:creationId xmlns:a16="http://schemas.microsoft.com/office/drawing/2014/main" id="{B0B4CA6D-6D3F-4508-AE29-6EDD73751421}"/>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44CA387B-6C79-4D34-B587-010BBD60B4BF}"/>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47" name="直線コネクタ 446">
          <a:extLst>
            <a:ext uri="{FF2B5EF4-FFF2-40B4-BE49-F238E27FC236}">
              <a16:creationId xmlns:a16="http://schemas.microsoft.com/office/drawing/2014/main" id="{8BE74B86-67D6-4974-A63A-DCA4F332C771}"/>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09A5CDA6-51ED-4007-842D-A98A12586BDD}"/>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49" name="フローチャート: 判断 448">
          <a:extLst>
            <a:ext uri="{FF2B5EF4-FFF2-40B4-BE49-F238E27FC236}">
              <a16:creationId xmlns:a16="http://schemas.microsoft.com/office/drawing/2014/main" id="{F1C5442A-E008-4D8F-93C2-3BD24A7FDD1C}"/>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0" name="フローチャート: 判断 449">
          <a:extLst>
            <a:ext uri="{FF2B5EF4-FFF2-40B4-BE49-F238E27FC236}">
              <a16:creationId xmlns:a16="http://schemas.microsoft.com/office/drawing/2014/main" id="{60940FDE-9196-486E-BCFA-981535FCF2A2}"/>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1" name="フローチャート: 判断 450">
          <a:extLst>
            <a:ext uri="{FF2B5EF4-FFF2-40B4-BE49-F238E27FC236}">
              <a16:creationId xmlns:a16="http://schemas.microsoft.com/office/drawing/2014/main" id="{60C71540-8E49-4853-BDE7-FE5B2891F49A}"/>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52" name="フローチャート: 判断 451">
          <a:extLst>
            <a:ext uri="{FF2B5EF4-FFF2-40B4-BE49-F238E27FC236}">
              <a16:creationId xmlns:a16="http://schemas.microsoft.com/office/drawing/2014/main" id="{0AD8499A-DF24-45E0-83FD-F594A417427F}"/>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0E4C793-8A74-4ADE-A886-DA55A5F534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92F33065-C3C2-408C-8B5A-F7325E7A5F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5F306D1C-4679-4FD3-A21F-7B3B015A06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FA3D7573-3CDA-4F4A-8527-3DDE66B29C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32BA25B-964A-4895-9428-242F1E30DE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458" name="楕円 457">
          <a:extLst>
            <a:ext uri="{FF2B5EF4-FFF2-40B4-BE49-F238E27FC236}">
              <a16:creationId xmlns:a16="http://schemas.microsoft.com/office/drawing/2014/main" id="{D2F4467A-3F91-4106-A5FE-60A38BE55016}"/>
            </a:ext>
          </a:extLst>
        </xdr:cNvPr>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56969</xdr:rowOff>
    </xdr:from>
    <xdr:to>
      <xdr:col>76</xdr:col>
      <xdr:colOff>165100</xdr:colOff>
      <xdr:row>60</xdr:row>
      <xdr:rowOff>158569</xdr:rowOff>
    </xdr:to>
    <xdr:sp macro="" textlink="">
      <xdr:nvSpPr>
        <xdr:cNvPr id="459" name="楕円 458">
          <a:extLst>
            <a:ext uri="{FF2B5EF4-FFF2-40B4-BE49-F238E27FC236}">
              <a16:creationId xmlns:a16="http://schemas.microsoft.com/office/drawing/2014/main" id="{5D450EA1-5FE0-4560-BC71-C62E75AE4506}"/>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132262</xdr:rowOff>
    </xdr:to>
    <xdr:cxnSp macro="">
      <xdr:nvCxnSpPr>
        <xdr:cNvPr id="460" name="直線コネクタ 459">
          <a:extLst>
            <a:ext uri="{FF2B5EF4-FFF2-40B4-BE49-F238E27FC236}">
              <a16:creationId xmlns:a16="http://schemas.microsoft.com/office/drawing/2014/main" id="{55ADF972-9748-4162-8AAD-387802748FDF}"/>
            </a:ext>
          </a:extLst>
        </xdr:cNvPr>
        <xdr:cNvCxnSpPr/>
      </xdr:nvCxnSpPr>
      <xdr:spPr>
        <a:xfrm>
          <a:off x="14592300" y="103947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1" name="n_1aveValue【学校施設】&#10;有形固定資産減価償却率">
          <a:extLst>
            <a:ext uri="{FF2B5EF4-FFF2-40B4-BE49-F238E27FC236}">
              <a16:creationId xmlns:a16="http://schemas.microsoft.com/office/drawing/2014/main" id="{CAAE3F27-5E2D-41CD-9699-BDF79AA2A59B}"/>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62" name="n_2aveValue【学校施設】&#10;有形固定資産減価償却率">
          <a:extLst>
            <a:ext uri="{FF2B5EF4-FFF2-40B4-BE49-F238E27FC236}">
              <a16:creationId xmlns:a16="http://schemas.microsoft.com/office/drawing/2014/main" id="{D887DC28-A23E-48AD-9843-C1F3ADA58975}"/>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63" name="n_3aveValue【学校施設】&#10;有形固定資産減価償却率">
          <a:extLst>
            <a:ext uri="{FF2B5EF4-FFF2-40B4-BE49-F238E27FC236}">
              <a16:creationId xmlns:a16="http://schemas.microsoft.com/office/drawing/2014/main" id="{E63C9DFC-CB35-4742-AE77-0A5A876D4A15}"/>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464" name="n_1mainValue【学校施設】&#10;有形固定資産減価償却率">
          <a:extLst>
            <a:ext uri="{FF2B5EF4-FFF2-40B4-BE49-F238E27FC236}">
              <a16:creationId xmlns:a16="http://schemas.microsoft.com/office/drawing/2014/main" id="{A02015EA-1504-4B4F-B2B4-1CF04E8FF482}"/>
            </a:ext>
          </a:extLst>
        </xdr:cNvPr>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465" name="n_2mainValue【学校施設】&#10;有形固定資産減価償却率">
          <a:extLst>
            <a:ext uri="{FF2B5EF4-FFF2-40B4-BE49-F238E27FC236}">
              <a16:creationId xmlns:a16="http://schemas.microsoft.com/office/drawing/2014/main" id="{D6CD93C0-3A64-49C2-8E2E-D27E8B73902A}"/>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47878581-592D-4A0F-8572-8B24FCB57C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73606246-C585-457F-9565-73E3417F37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D1CD5A5A-C9EF-4F21-BB83-C1A6C3C966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1710119C-0686-47DB-9073-5D60F46100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59762179-1655-4972-83DF-391D49204B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D93F777A-70A7-4DA2-BDA3-BEF2DC92CE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41E09597-37B8-4D70-81A6-E374EC74A8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4EBB5668-2E8A-49B1-BF6F-5BD1A57AA3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207F5F34-51A9-4E34-8471-A86DAB1997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67FA8853-73BA-406C-A9F8-932843F17B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3EC9332C-4E5F-4F85-8E19-903AD34B4A4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B274FC43-FAB7-4F11-AF50-0DD4101BF9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C693D0DE-9E7A-4525-B402-E34D5B8FBBC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FB4C9E94-D348-4B36-9EEF-CB18DDE3C58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4F0AFCD2-3862-4A91-989A-6BA027E132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C082D8A2-2601-4FB0-AA3A-889CBF42884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5DF3BF3A-5A08-4045-A1D3-52AFEA1BFDB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EBA9398B-ED26-48CB-BDA1-33B47D0425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3B128779-6EEA-40AC-BEA8-371134FD46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95FBD762-7AD7-400F-9C41-E8892593D1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6" name="テキスト ボックス 485">
          <a:extLst>
            <a:ext uri="{FF2B5EF4-FFF2-40B4-BE49-F238E27FC236}">
              <a16:creationId xmlns:a16="http://schemas.microsoft.com/office/drawing/2014/main" id="{4C117776-2861-4564-A655-F8EFB27AA84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FFB2DA1-AEBE-43FE-A370-1D75ED9A3D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227BAE96-2B66-44D9-BB44-2247A7022B6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750B064C-AE7D-4F50-8DCB-EF436F2707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90" name="直線コネクタ 489">
          <a:extLst>
            <a:ext uri="{FF2B5EF4-FFF2-40B4-BE49-F238E27FC236}">
              <a16:creationId xmlns:a16="http://schemas.microsoft.com/office/drawing/2014/main" id="{F588CC20-71C1-4441-9190-83BCA200C06F}"/>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91" name="【学校施設】&#10;一人当たり面積最小値テキスト">
          <a:extLst>
            <a:ext uri="{FF2B5EF4-FFF2-40B4-BE49-F238E27FC236}">
              <a16:creationId xmlns:a16="http://schemas.microsoft.com/office/drawing/2014/main" id="{CB050AEB-3519-400C-AFFD-39C37EE03537}"/>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92" name="直線コネクタ 491">
          <a:extLst>
            <a:ext uri="{FF2B5EF4-FFF2-40B4-BE49-F238E27FC236}">
              <a16:creationId xmlns:a16="http://schemas.microsoft.com/office/drawing/2014/main" id="{EF27F57F-2458-4FCA-85C2-8DE9BF414C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93" name="【学校施設】&#10;一人当たり面積最大値テキスト">
          <a:extLst>
            <a:ext uri="{FF2B5EF4-FFF2-40B4-BE49-F238E27FC236}">
              <a16:creationId xmlns:a16="http://schemas.microsoft.com/office/drawing/2014/main" id="{AB0594DC-7744-4747-8CAB-3DCF7495B5D4}"/>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94" name="直線コネクタ 493">
          <a:extLst>
            <a:ext uri="{FF2B5EF4-FFF2-40B4-BE49-F238E27FC236}">
              <a16:creationId xmlns:a16="http://schemas.microsoft.com/office/drawing/2014/main" id="{6DEF8644-0477-4B47-A319-F8E204D8CCBE}"/>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495" name="【学校施設】&#10;一人当たり面積平均値テキスト">
          <a:extLst>
            <a:ext uri="{FF2B5EF4-FFF2-40B4-BE49-F238E27FC236}">
              <a16:creationId xmlns:a16="http://schemas.microsoft.com/office/drawing/2014/main" id="{8E68FF3A-F0E2-4D30-B97B-F1F254B0C5E1}"/>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96" name="フローチャート: 判断 495">
          <a:extLst>
            <a:ext uri="{FF2B5EF4-FFF2-40B4-BE49-F238E27FC236}">
              <a16:creationId xmlns:a16="http://schemas.microsoft.com/office/drawing/2014/main" id="{AC5DD630-AA70-4981-8B57-D21F73AD209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97" name="フローチャート: 判断 496">
          <a:extLst>
            <a:ext uri="{FF2B5EF4-FFF2-40B4-BE49-F238E27FC236}">
              <a16:creationId xmlns:a16="http://schemas.microsoft.com/office/drawing/2014/main" id="{3E6EEF9D-5960-41A9-B397-1C515AA17451}"/>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98" name="フローチャート: 判断 497">
          <a:extLst>
            <a:ext uri="{FF2B5EF4-FFF2-40B4-BE49-F238E27FC236}">
              <a16:creationId xmlns:a16="http://schemas.microsoft.com/office/drawing/2014/main" id="{99549DED-6AA0-4146-8A87-0D5D75FB044A}"/>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99" name="フローチャート: 判断 498">
          <a:extLst>
            <a:ext uri="{FF2B5EF4-FFF2-40B4-BE49-F238E27FC236}">
              <a16:creationId xmlns:a16="http://schemas.microsoft.com/office/drawing/2014/main" id="{DF76938B-D553-417B-A1D6-347A3203E315}"/>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1E88A5B-2006-44AA-A106-0BF5E297C4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9426271-1D68-4D8B-A9C9-1FA09F715E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0008443-2667-42C7-BC84-C214CA82A3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866D70F-8650-46ED-A0ED-C625869D31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C682BCB-0985-4981-8FD3-C92BB3ABEC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505" name="楕円 504">
          <a:extLst>
            <a:ext uri="{FF2B5EF4-FFF2-40B4-BE49-F238E27FC236}">
              <a16:creationId xmlns:a16="http://schemas.microsoft.com/office/drawing/2014/main" id="{85E65388-19DC-4E01-8AF8-3C176C737953}"/>
            </a:ext>
          </a:extLst>
        </xdr:cNvPr>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95885</xdr:rowOff>
    </xdr:from>
    <xdr:to>
      <xdr:col>107</xdr:col>
      <xdr:colOff>101600</xdr:colOff>
      <xdr:row>64</xdr:row>
      <xdr:rowOff>26035</xdr:rowOff>
    </xdr:to>
    <xdr:sp macro="" textlink="">
      <xdr:nvSpPr>
        <xdr:cNvPr id="506" name="楕円 505">
          <a:extLst>
            <a:ext uri="{FF2B5EF4-FFF2-40B4-BE49-F238E27FC236}">
              <a16:creationId xmlns:a16="http://schemas.microsoft.com/office/drawing/2014/main" id="{3F677230-5757-4311-8F82-EE78316B9A6A}"/>
            </a:ext>
          </a:extLst>
        </xdr:cNvPr>
        <xdr:cNvSpPr/>
      </xdr:nvSpPr>
      <xdr:spPr>
        <a:xfrm>
          <a:off x="20383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146685</xdr:rowOff>
    </xdr:to>
    <xdr:cxnSp macro="">
      <xdr:nvCxnSpPr>
        <xdr:cNvPr id="507" name="直線コネクタ 506">
          <a:extLst>
            <a:ext uri="{FF2B5EF4-FFF2-40B4-BE49-F238E27FC236}">
              <a16:creationId xmlns:a16="http://schemas.microsoft.com/office/drawing/2014/main" id="{7DDDFCDB-4C5B-4597-B1A1-1F64B671EF91}"/>
            </a:ext>
          </a:extLst>
        </xdr:cNvPr>
        <xdr:cNvCxnSpPr/>
      </xdr:nvCxnSpPr>
      <xdr:spPr>
        <a:xfrm flipV="1">
          <a:off x="20434300" y="109407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08" name="n_1aveValue【学校施設】&#10;一人当たり面積">
          <a:extLst>
            <a:ext uri="{FF2B5EF4-FFF2-40B4-BE49-F238E27FC236}">
              <a16:creationId xmlns:a16="http://schemas.microsoft.com/office/drawing/2014/main" id="{3E42DA96-4B12-453D-A32E-BF91A0420401}"/>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09" name="n_2aveValue【学校施設】&#10;一人当たり面積">
          <a:extLst>
            <a:ext uri="{FF2B5EF4-FFF2-40B4-BE49-F238E27FC236}">
              <a16:creationId xmlns:a16="http://schemas.microsoft.com/office/drawing/2014/main" id="{68582F03-2960-41BA-AB4B-5676FFA709FA}"/>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10" name="n_3aveValue【学校施設】&#10;一人当たり面積">
          <a:extLst>
            <a:ext uri="{FF2B5EF4-FFF2-40B4-BE49-F238E27FC236}">
              <a16:creationId xmlns:a16="http://schemas.microsoft.com/office/drawing/2014/main" id="{36BCF05E-4E24-44DD-8E25-D0B72CF61DAC}"/>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511" name="n_1mainValue【学校施設】&#10;一人当たり面積">
          <a:extLst>
            <a:ext uri="{FF2B5EF4-FFF2-40B4-BE49-F238E27FC236}">
              <a16:creationId xmlns:a16="http://schemas.microsoft.com/office/drawing/2014/main" id="{6E7D6D69-2A8F-47F8-B0B8-CAE90D663E81}"/>
            </a:ext>
          </a:extLst>
        </xdr:cNvPr>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17162</xdr:rowOff>
    </xdr:from>
    <xdr:ext cx="469744" cy="259045"/>
    <xdr:sp macro="" textlink="">
      <xdr:nvSpPr>
        <xdr:cNvPr id="512" name="n_2mainValue【学校施設】&#10;一人当たり面積">
          <a:extLst>
            <a:ext uri="{FF2B5EF4-FFF2-40B4-BE49-F238E27FC236}">
              <a16:creationId xmlns:a16="http://schemas.microsoft.com/office/drawing/2014/main" id="{F1704286-4EE6-4782-8038-7E16638288AC}"/>
            </a:ext>
          </a:extLst>
        </xdr:cNvPr>
        <xdr:cNvSpPr txBox="1"/>
      </xdr:nvSpPr>
      <xdr:spPr>
        <a:xfrm>
          <a:off x="20199427" y="109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777A185F-79E7-4A66-9360-0E4A7716B7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C13CDA8F-A0C5-43E9-A70D-4930C7AE03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3DA56FE1-A068-4CCE-A166-AEDDF9E62C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CCEAC4C2-9092-4AC5-8F51-38BE6472C0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CAF36840-0925-4EBA-9F54-CB0AD41166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8C029AC7-D476-48EA-B12C-8880581C42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F759BA29-4C69-46A5-BCA0-0B07056179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ABEE6809-1528-4CAE-BD9E-1433FC1268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7DFE05D5-A3FF-42B5-BE19-0FCFB95596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id="{6315913A-EA27-40F2-8367-984D6A73DD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a:extLst>
            <a:ext uri="{FF2B5EF4-FFF2-40B4-BE49-F238E27FC236}">
              <a16:creationId xmlns:a16="http://schemas.microsoft.com/office/drawing/2014/main" id="{9FE10E28-C021-4111-AB4D-276985697E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4" name="テキスト ボックス 523">
          <a:extLst>
            <a:ext uri="{FF2B5EF4-FFF2-40B4-BE49-F238E27FC236}">
              <a16:creationId xmlns:a16="http://schemas.microsoft.com/office/drawing/2014/main" id="{C83F0AF6-173E-4D27-8FD3-C64D113CEAF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a:extLst>
            <a:ext uri="{FF2B5EF4-FFF2-40B4-BE49-F238E27FC236}">
              <a16:creationId xmlns:a16="http://schemas.microsoft.com/office/drawing/2014/main" id="{FAB4AA50-EDBC-4087-9AB4-7E6DE057C3A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a:extLst>
            <a:ext uri="{FF2B5EF4-FFF2-40B4-BE49-F238E27FC236}">
              <a16:creationId xmlns:a16="http://schemas.microsoft.com/office/drawing/2014/main" id="{A478796D-2420-4848-9048-17E576E641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a:extLst>
            <a:ext uri="{FF2B5EF4-FFF2-40B4-BE49-F238E27FC236}">
              <a16:creationId xmlns:a16="http://schemas.microsoft.com/office/drawing/2014/main" id="{55A472CB-EFB1-436E-BA64-6B6F05E4429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a:extLst>
            <a:ext uri="{FF2B5EF4-FFF2-40B4-BE49-F238E27FC236}">
              <a16:creationId xmlns:a16="http://schemas.microsoft.com/office/drawing/2014/main" id="{D2C610C6-222C-4223-967F-7EB6986ADD0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a:extLst>
            <a:ext uri="{FF2B5EF4-FFF2-40B4-BE49-F238E27FC236}">
              <a16:creationId xmlns:a16="http://schemas.microsoft.com/office/drawing/2014/main" id="{F56F22E3-8B9C-419D-AF47-4585863761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a:extLst>
            <a:ext uri="{FF2B5EF4-FFF2-40B4-BE49-F238E27FC236}">
              <a16:creationId xmlns:a16="http://schemas.microsoft.com/office/drawing/2014/main" id="{A0BABACA-7C3E-47CC-8429-EB75D26928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a:extLst>
            <a:ext uri="{FF2B5EF4-FFF2-40B4-BE49-F238E27FC236}">
              <a16:creationId xmlns:a16="http://schemas.microsoft.com/office/drawing/2014/main" id="{6F1CD771-2555-4DAC-B2EF-0B91B929753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a:extLst>
            <a:ext uri="{FF2B5EF4-FFF2-40B4-BE49-F238E27FC236}">
              <a16:creationId xmlns:a16="http://schemas.microsoft.com/office/drawing/2014/main" id="{FB03C433-19F7-45CA-8DB5-19B7455D2F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a:extLst>
            <a:ext uri="{FF2B5EF4-FFF2-40B4-BE49-F238E27FC236}">
              <a16:creationId xmlns:a16="http://schemas.microsoft.com/office/drawing/2014/main" id="{B486704F-D133-4DF2-8E64-A8FA71CBDDE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4" name="テキスト ボックス 533">
          <a:extLst>
            <a:ext uri="{FF2B5EF4-FFF2-40B4-BE49-F238E27FC236}">
              <a16:creationId xmlns:a16="http://schemas.microsoft.com/office/drawing/2014/main" id="{820D53B3-247F-4F7F-8D9E-7202165C203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D5156CBF-A87B-40ED-8604-85AF31C6DB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AECA688C-0A5F-4FBF-B4E3-54502806184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児童館】&#10;有形固定資産減価償却率グラフ枠">
          <a:extLst>
            <a:ext uri="{FF2B5EF4-FFF2-40B4-BE49-F238E27FC236}">
              <a16:creationId xmlns:a16="http://schemas.microsoft.com/office/drawing/2014/main" id="{49C62DE8-8AB0-41C0-9E25-DB766ECB44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38" name="直線コネクタ 537">
          <a:extLst>
            <a:ext uri="{FF2B5EF4-FFF2-40B4-BE49-F238E27FC236}">
              <a16:creationId xmlns:a16="http://schemas.microsoft.com/office/drawing/2014/main" id="{755D0A5C-025F-4AF1-B7AB-D7ADDA92BE1A}"/>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39" name="【児童館】&#10;有形固定資産減価償却率最小値テキスト">
          <a:extLst>
            <a:ext uri="{FF2B5EF4-FFF2-40B4-BE49-F238E27FC236}">
              <a16:creationId xmlns:a16="http://schemas.microsoft.com/office/drawing/2014/main" id="{0630C71A-D500-45D2-8EDE-B1D82EAC3FB4}"/>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40" name="直線コネクタ 539">
          <a:extLst>
            <a:ext uri="{FF2B5EF4-FFF2-40B4-BE49-F238E27FC236}">
              <a16:creationId xmlns:a16="http://schemas.microsoft.com/office/drawing/2014/main" id="{FE68F2BF-8F29-45D7-A824-717A2252E8BC}"/>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1" name="【児童館】&#10;有形固定資産減価償却率最大値テキスト">
          <a:extLst>
            <a:ext uri="{FF2B5EF4-FFF2-40B4-BE49-F238E27FC236}">
              <a16:creationId xmlns:a16="http://schemas.microsoft.com/office/drawing/2014/main" id="{422DFBAB-537B-4873-838A-AE545E5C4B4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2" name="直線コネクタ 541">
          <a:extLst>
            <a:ext uri="{FF2B5EF4-FFF2-40B4-BE49-F238E27FC236}">
              <a16:creationId xmlns:a16="http://schemas.microsoft.com/office/drawing/2014/main" id="{55985938-5009-43C4-98EB-1160AC45AD3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43" name="【児童館】&#10;有形固定資産減価償却率平均値テキスト">
          <a:extLst>
            <a:ext uri="{FF2B5EF4-FFF2-40B4-BE49-F238E27FC236}">
              <a16:creationId xmlns:a16="http://schemas.microsoft.com/office/drawing/2014/main" id="{E85BD703-B66C-4DDC-ACC7-BDDF0FEA3168}"/>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44" name="フローチャート: 判断 543">
          <a:extLst>
            <a:ext uri="{FF2B5EF4-FFF2-40B4-BE49-F238E27FC236}">
              <a16:creationId xmlns:a16="http://schemas.microsoft.com/office/drawing/2014/main" id="{D0D399F3-9E99-473B-840B-1B4FB68AA5F3}"/>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45" name="フローチャート: 判断 544">
          <a:extLst>
            <a:ext uri="{FF2B5EF4-FFF2-40B4-BE49-F238E27FC236}">
              <a16:creationId xmlns:a16="http://schemas.microsoft.com/office/drawing/2014/main" id="{C99FDA5B-442F-4AF2-9CA9-0582A92CF2A3}"/>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46" name="フローチャート: 判断 545">
          <a:extLst>
            <a:ext uri="{FF2B5EF4-FFF2-40B4-BE49-F238E27FC236}">
              <a16:creationId xmlns:a16="http://schemas.microsoft.com/office/drawing/2014/main" id="{3391FC15-B950-45F9-8A8A-5002C24799DC}"/>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47" name="フローチャート: 判断 546">
          <a:extLst>
            <a:ext uri="{FF2B5EF4-FFF2-40B4-BE49-F238E27FC236}">
              <a16:creationId xmlns:a16="http://schemas.microsoft.com/office/drawing/2014/main" id="{E845E8D1-B16E-46AD-B989-2C68E1F86A5D}"/>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5A0FEE81-3455-46BE-8C70-B3D214A21D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84427306-BD53-4B7E-9B5A-809B48F8AC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2B061A1-12F2-4E47-B062-13298CA09F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2535C858-EB4B-41DF-9751-24B18444A6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99202810-1BFE-48ED-BCE5-550FF2664A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553" name="楕円 552">
          <a:extLst>
            <a:ext uri="{FF2B5EF4-FFF2-40B4-BE49-F238E27FC236}">
              <a16:creationId xmlns:a16="http://schemas.microsoft.com/office/drawing/2014/main" id="{647FEDD3-B210-4AEB-9FA4-DC29ED8158CE}"/>
            </a:ext>
          </a:extLst>
        </xdr:cNvPr>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554" name="楕円 553">
          <a:extLst>
            <a:ext uri="{FF2B5EF4-FFF2-40B4-BE49-F238E27FC236}">
              <a16:creationId xmlns:a16="http://schemas.microsoft.com/office/drawing/2014/main" id="{022DCA86-AA6C-4693-9B54-172C12F4A4A1}"/>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60961</xdr:rowOff>
    </xdr:to>
    <xdr:cxnSp macro="">
      <xdr:nvCxnSpPr>
        <xdr:cNvPr id="555" name="直線コネクタ 554">
          <a:extLst>
            <a:ext uri="{FF2B5EF4-FFF2-40B4-BE49-F238E27FC236}">
              <a16:creationId xmlns:a16="http://schemas.microsoft.com/office/drawing/2014/main" id="{18360E3A-CF61-46DA-A170-0A9448934066}"/>
            </a:ext>
          </a:extLst>
        </xdr:cNvPr>
        <xdr:cNvCxnSpPr/>
      </xdr:nvCxnSpPr>
      <xdr:spPr>
        <a:xfrm flipV="1">
          <a:off x="14592300" y="144105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556" name="n_1aveValue【児童館】&#10;有形固定資産減価償却率">
          <a:extLst>
            <a:ext uri="{FF2B5EF4-FFF2-40B4-BE49-F238E27FC236}">
              <a16:creationId xmlns:a16="http://schemas.microsoft.com/office/drawing/2014/main" id="{F0578F56-CEE1-4919-B782-07FF13E376D8}"/>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57" name="n_2aveValue【児童館】&#10;有形固定資産減価償却率">
          <a:extLst>
            <a:ext uri="{FF2B5EF4-FFF2-40B4-BE49-F238E27FC236}">
              <a16:creationId xmlns:a16="http://schemas.microsoft.com/office/drawing/2014/main" id="{FAB39B56-D3BE-445F-89C0-2781F45D83B8}"/>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58" name="n_3aveValue【児童館】&#10;有形固定資産減価償却率">
          <a:extLst>
            <a:ext uri="{FF2B5EF4-FFF2-40B4-BE49-F238E27FC236}">
              <a16:creationId xmlns:a16="http://schemas.microsoft.com/office/drawing/2014/main" id="{659CE15B-A3A4-455A-B80A-B2ABE3DF56BF}"/>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559" name="n_1mainValue【児童館】&#10;有形固定資産減価償却率">
          <a:extLst>
            <a:ext uri="{FF2B5EF4-FFF2-40B4-BE49-F238E27FC236}">
              <a16:creationId xmlns:a16="http://schemas.microsoft.com/office/drawing/2014/main" id="{17954207-968A-481E-913A-4FB0738962D4}"/>
            </a:ext>
          </a:extLst>
        </xdr:cNvPr>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560" name="n_2mainValue【児童館】&#10;有形固定資産減価償却率">
          <a:extLst>
            <a:ext uri="{FF2B5EF4-FFF2-40B4-BE49-F238E27FC236}">
              <a16:creationId xmlns:a16="http://schemas.microsoft.com/office/drawing/2014/main" id="{F3368BC9-D5EA-4A9A-A909-083393F8A51A}"/>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312F4E23-D0F6-4773-AD37-5BE4F49021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D3B768EB-4D06-41B5-A779-D05530F56D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CEA8DF1D-0FD7-4B2C-A3A3-9705265C0F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B2B9CFF2-54B1-4392-9E42-29087F00E6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E6717465-A41D-417E-B30E-857DF8BE40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AB74FE03-F63B-4D55-A666-414F93E645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80E59187-3820-43F5-AD34-587248E144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04DEE1D0-EBDE-4B71-BDA7-C62DCCDD82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02D53FAD-D92F-4D23-ACB9-3DA2D9D834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3262A94F-8DC3-47F8-88D7-A330979A7E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a:extLst>
            <a:ext uri="{FF2B5EF4-FFF2-40B4-BE49-F238E27FC236}">
              <a16:creationId xmlns:a16="http://schemas.microsoft.com/office/drawing/2014/main" id="{C87F00BE-CB5D-4567-A473-E5EBAC9DA6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B89784B1-C7D8-444C-A931-802C988FCF1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a:extLst>
            <a:ext uri="{FF2B5EF4-FFF2-40B4-BE49-F238E27FC236}">
              <a16:creationId xmlns:a16="http://schemas.microsoft.com/office/drawing/2014/main" id="{27AE34E5-8ACD-4C25-85B3-4BC1B068FB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a:extLst>
            <a:ext uri="{FF2B5EF4-FFF2-40B4-BE49-F238E27FC236}">
              <a16:creationId xmlns:a16="http://schemas.microsoft.com/office/drawing/2014/main" id="{FADC9B1B-D5E6-4D43-8A99-72ACB2C31B3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a:extLst>
            <a:ext uri="{FF2B5EF4-FFF2-40B4-BE49-F238E27FC236}">
              <a16:creationId xmlns:a16="http://schemas.microsoft.com/office/drawing/2014/main" id="{5C7018AA-D80A-43A1-9D82-07273064BE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a:extLst>
            <a:ext uri="{FF2B5EF4-FFF2-40B4-BE49-F238E27FC236}">
              <a16:creationId xmlns:a16="http://schemas.microsoft.com/office/drawing/2014/main" id="{1D85392B-A3A9-4725-8FD3-A1508ADE3F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a:extLst>
            <a:ext uri="{FF2B5EF4-FFF2-40B4-BE49-F238E27FC236}">
              <a16:creationId xmlns:a16="http://schemas.microsoft.com/office/drawing/2014/main" id="{1238752D-103B-4D39-8A94-0E4F320F7FE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a:extLst>
            <a:ext uri="{FF2B5EF4-FFF2-40B4-BE49-F238E27FC236}">
              <a16:creationId xmlns:a16="http://schemas.microsoft.com/office/drawing/2014/main" id="{9B9412B2-998B-4CCC-BC13-C7C80233B4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a:extLst>
            <a:ext uri="{FF2B5EF4-FFF2-40B4-BE49-F238E27FC236}">
              <a16:creationId xmlns:a16="http://schemas.microsoft.com/office/drawing/2014/main" id="{BC484E75-9442-4FD6-B32B-EEF965134FF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FD2BC0BD-66EC-44F9-903A-51AA7CC2B3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C9675C91-0AC5-4128-8C21-5C0532072D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E36EDC15-3F14-4446-AE4E-6052B808B3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a:extLst>
            <a:ext uri="{FF2B5EF4-FFF2-40B4-BE49-F238E27FC236}">
              <a16:creationId xmlns:a16="http://schemas.microsoft.com/office/drawing/2014/main" id="{DB54D28E-671E-4FD9-9015-EF63E4CFCD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584" name="直線コネクタ 583">
          <a:extLst>
            <a:ext uri="{FF2B5EF4-FFF2-40B4-BE49-F238E27FC236}">
              <a16:creationId xmlns:a16="http://schemas.microsoft.com/office/drawing/2014/main" id="{8D131091-AD8B-4312-A1E4-531E7EE8B1C5}"/>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85" name="【児童館】&#10;一人当たり面積最小値テキスト">
          <a:extLst>
            <a:ext uri="{FF2B5EF4-FFF2-40B4-BE49-F238E27FC236}">
              <a16:creationId xmlns:a16="http://schemas.microsoft.com/office/drawing/2014/main" id="{1966670D-E94C-4051-B007-8955B45943C1}"/>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86" name="直線コネクタ 585">
          <a:extLst>
            <a:ext uri="{FF2B5EF4-FFF2-40B4-BE49-F238E27FC236}">
              <a16:creationId xmlns:a16="http://schemas.microsoft.com/office/drawing/2014/main" id="{F52919D8-A720-4C65-ACF3-BB11F5E995E5}"/>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7" name="【児童館】&#10;一人当たり面積最大値テキスト">
          <a:extLst>
            <a:ext uri="{FF2B5EF4-FFF2-40B4-BE49-F238E27FC236}">
              <a16:creationId xmlns:a16="http://schemas.microsoft.com/office/drawing/2014/main" id="{A395F302-AF80-4713-BA34-CC15A728E27E}"/>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8" name="直線コネクタ 587">
          <a:extLst>
            <a:ext uri="{FF2B5EF4-FFF2-40B4-BE49-F238E27FC236}">
              <a16:creationId xmlns:a16="http://schemas.microsoft.com/office/drawing/2014/main" id="{B844ABE3-6EF1-452F-BD84-F1D11236BE0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589" name="【児童館】&#10;一人当たり面積平均値テキスト">
          <a:extLst>
            <a:ext uri="{FF2B5EF4-FFF2-40B4-BE49-F238E27FC236}">
              <a16:creationId xmlns:a16="http://schemas.microsoft.com/office/drawing/2014/main" id="{E9A11F20-2517-4D82-A1C8-8DF1815235A1}"/>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590" name="フローチャート: 判断 589">
          <a:extLst>
            <a:ext uri="{FF2B5EF4-FFF2-40B4-BE49-F238E27FC236}">
              <a16:creationId xmlns:a16="http://schemas.microsoft.com/office/drawing/2014/main" id="{B4F549EF-600D-4ACC-95AD-BCBAB2EF05CB}"/>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591" name="フローチャート: 判断 590">
          <a:extLst>
            <a:ext uri="{FF2B5EF4-FFF2-40B4-BE49-F238E27FC236}">
              <a16:creationId xmlns:a16="http://schemas.microsoft.com/office/drawing/2014/main" id="{96088F68-1F18-4F9F-80D3-DA013277C8F6}"/>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92" name="フローチャート: 判断 591">
          <a:extLst>
            <a:ext uri="{FF2B5EF4-FFF2-40B4-BE49-F238E27FC236}">
              <a16:creationId xmlns:a16="http://schemas.microsoft.com/office/drawing/2014/main" id="{8CD1D976-C0EC-49FD-A7A2-54E86C7A4175}"/>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593" name="フローチャート: 判断 592">
          <a:extLst>
            <a:ext uri="{FF2B5EF4-FFF2-40B4-BE49-F238E27FC236}">
              <a16:creationId xmlns:a16="http://schemas.microsoft.com/office/drawing/2014/main" id="{0A1BC8A2-AF84-47C1-AFE2-3D349548E5EE}"/>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7AF13F14-A2EC-40C6-BE2F-0369E91C9DE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AF50F10B-EC4A-493D-880D-9E48564B0F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9D07B89-F680-4F44-A534-AEA39343DD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B32D404E-2D48-461F-A998-6979FB9F03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C524C87D-6C75-41AF-8BE7-6F2312E78D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97789</xdr:rowOff>
    </xdr:from>
    <xdr:to>
      <xdr:col>112</xdr:col>
      <xdr:colOff>38100</xdr:colOff>
      <xdr:row>82</xdr:row>
      <xdr:rowOff>27939</xdr:rowOff>
    </xdr:to>
    <xdr:sp macro="" textlink="">
      <xdr:nvSpPr>
        <xdr:cNvPr id="599" name="楕円 598">
          <a:extLst>
            <a:ext uri="{FF2B5EF4-FFF2-40B4-BE49-F238E27FC236}">
              <a16:creationId xmlns:a16="http://schemas.microsoft.com/office/drawing/2014/main" id="{A6A173E1-9896-4BA6-AFC3-7486735F4867}"/>
            </a:ext>
          </a:extLst>
        </xdr:cNvPr>
        <xdr:cNvSpPr/>
      </xdr:nvSpPr>
      <xdr:spPr>
        <a:xfrm>
          <a:off x="2127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105411</xdr:rowOff>
    </xdr:from>
    <xdr:to>
      <xdr:col>107</xdr:col>
      <xdr:colOff>101600</xdr:colOff>
      <xdr:row>82</xdr:row>
      <xdr:rowOff>35561</xdr:rowOff>
    </xdr:to>
    <xdr:sp macro="" textlink="">
      <xdr:nvSpPr>
        <xdr:cNvPr id="600" name="楕円 599">
          <a:extLst>
            <a:ext uri="{FF2B5EF4-FFF2-40B4-BE49-F238E27FC236}">
              <a16:creationId xmlns:a16="http://schemas.microsoft.com/office/drawing/2014/main" id="{5C01B6BA-BFE9-4FA5-9C37-DD0030618B2D}"/>
            </a:ext>
          </a:extLst>
        </xdr:cNvPr>
        <xdr:cNvSpPr/>
      </xdr:nvSpPr>
      <xdr:spPr>
        <a:xfrm>
          <a:off x="20383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148589</xdr:rowOff>
    </xdr:from>
    <xdr:to>
      <xdr:col>111</xdr:col>
      <xdr:colOff>177800</xdr:colOff>
      <xdr:row>81</xdr:row>
      <xdr:rowOff>156211</xdr:rowOff>
    </xdr:to>
    <xdr:cxnSp macro="">
      <xdr:nvCxnSpPr>
        <xdr:cNvPr id="601" name="直線コネクタ 600">
          <a:extLst>
            <a:ext uri="{FF2B5EF4-FFF2-40B4-BE49-F238E27FC236}">
              <a16:creationId xmlns:a16="http://schemas.microsoft.com/office/drawing/2014/main" id="{C975FB16-1C89-4D17-82BF-605726779F2D}"/>
            </a:ext>
          </a:extLst>
        </xdr:cNvPr>
        <xdr:cNvCxnSpPr/>
      </xdr:nvCxnSpPr>
      <xdr:spPr>
        <a:xfrm flipV="1">
          <a:off x="20434300" y="14036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02" name="n_1aveValue【児童館】&#10;一人当たり面積">
          <a:extLst>
            <a:ext uri="{FF2B5EF4-FFF2-40B4-BE49-F238E27FC236}">
              <a16:creationId xmlns:a16="http://schemas.microsoft.com/office/drawing/2014/main" id="{C44AA354-CE7C-4583-8EE7-1BB127E89380}"/>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03" name="n_2aveValue【児童館】&#10;一人当たり面積">
          <a:extLst>
            <a:ext uri="{FF2B5EF4-FFF2-40B4-BE49-F238E27FC236}">
              <a16:creationId xmlns:a16="http://schemas.microsoft.com/office/drawing/2014/main" id="{6782A254-EB73-41BD-A1D6-37421C3A0AB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04" name="n_3aveValue【児童館】&#10;一人当たり面積">
          <a:extLst>
            <a:ext uri="{FF2B5EF4-FFF2-40B4-BE49-F238E27FC236}">
              <a16:creationId xmlns:a16="http://schemas.microsoft.com/office/drawing/2014/main" id="{1BB29607-CDC0-4789-93DC-EF988A9465A1}"/>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44466</xdr:rowOff>
    </xdr:from>
    <xdr:ext cx="469744" cy="259045"/>
    <xdr:sp macro="" textlink="">
      <xdr:nvSpPr>
        <xdr:cNvPr id="605" name="n_1mainValue【児童館】&#10;一人当たり面積">
          <a:extLst>
            <a:ext uri="{FF2B5EF4-FFF2-40B4-BE49-F238E27FC236}">
              <a16:creationId xmlns:a16="http://schemas.microsoft.com/office/drawing/2014/main" id="{48B2346D-04FD-413D-8BC6-9F6EA2ACB72C}"/>
            </a:ext>
          </a:extLst>
        </xdr:cNvPr>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52088</xdr:rowOff>
    </xdr:from>
    <xdr:ext cx="469744" cy="259045"/>
    <xdr:sp macro="" textlink="">
      <xdr:nvSpPr>
        <xdr:cNvPr id="606" name="n_2mainValue【児童館】&#10;一人当たり面積">
          <a:extLst>
            <a:ext uri="{FF2B5EF4-FFF2-40B4-BE49-F238E27FC236}">
              <a16:creationId xmlns:a16="http://schemas.microsoft.com/office/drawing/2014/main" id="{610665BE-ADE8-4219-AA01-A8B792EA75B6}"/>
            </a:ext>
          </a:extLst>
        </xdr:cNvPr>
        <xdr:cNvSpPr txBox="1"/>
      </xdr:nvSpPr>
      <xdr:spPr>
        <a:xfrm>
          <a:off x="20199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503547C5-3EE6-4D29-8F04-DF59589866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F4216393-E460-4C60-BCE2-F73F439105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ED916BF0-6871-4E50-9D60-6B7D3A351F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3CB37BD2-BD6D-449A-AD6A-8F654692B3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25D6F0E9-23D0-4BA3-B896-81CE5B408D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78E0524E-AE7F-4359-B848-3916E1D493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529186C7-2D99-4AD8-A198-DEA75B179E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FAF05E6C-602E-4DDC-B50C-885EE01BDD2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a:extLst>
            <a:ext uri="{FF2B5EF4-FFF2-40B4-BE49-F238E27FC236}">
              <a16:creationId xmlns:a16="http://schemas.microsoft.com/office/drawing/2014/main" id="{2CDA1F59-E5F1-4E8D-8020-3D615446DB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a:extLst>
            <a:ext uri="{FF2B5EF4-FFF2-40B4-BE49-F238E27FC236}">
              <a16:creationId xmlns:a16="http://schemas.microsoft.com/office/drawing/2014/main" id="{6E000438-67FD-47D8-9271-70B3F45C62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a:extLst>
            <a:ext uri="{FF2B5EF4-FFF2-40B4-BE49-F238E27FC236}">
              <a16:creationId xmlns:a16="http://schemas.microsoft.com/office/drawing/2014/main" id="{E24BC4A4-9463-4BA6-AEF8-05FB1FC984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a:extLst>
            <a:ext uri="{FF2B5EF4-FFF2-40B4-BE49-F238E27FC236}">
              <a16:creationId xmlns:a16="http://schemas.microsoft.com/office/drawing/2014/main" id="{E7BE5D04-D4B9-4E32-A62B-C373177EDB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a:extLst>
            <a:ext uri="{FF2B5EF4-FFF2-40B4-BE49-F238E27FC236}">
              <a16:creationId xmlns:a16="http://schemas.microsoft.com/office/drawing/2014/main" id="{2604805D-F4F7-492B-989B-03D633667D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a:extLst>
            <a:ext uri="{FF2B5EF4-FFF2-40B4-BE49-F238E27FC236}">
              <a16:creationId xmlns:a16="http://schemas.microsoft.com/office/drawing/2014/main" id="{567659C4-3B5E-46E2-B999-425B60998C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a:extLst>
            <a:ext uri="{FF2B5EF4-FFF2-40B4-BE49-F238E27FC236}">
              <a16:creationId xmlns:a16="http://schemas.microsoft.com/office/drawing/2014/main" id="{732D4285-BF86-43C2-A7FA-ED1D5A7400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a:extLst>
            <a:ext uri="{FF2B5EF4-FFF2-40B4-BE49-F238E27FC236}">
              <a16:creationId xmlns:a16="http://schemas.microsoft.com/office/drawing/2014/main" id="{2F613402-DD29-4197-91B0-78E2B19EAFA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4A04C788-BE12-4474-BDAF-F26197234D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B72E2275-E0D0-47E0-B5B1-16D7BD8AF3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39E5FA28-064A-4D0B-9E56-22F6E15E3A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であり、特に低くなっている施設は、児童館である。道路及び橋梁は老朽化が進んでいることから長寿命化計画を策定し計画的に修繕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1BB68E-B451-4313-B19A-CF1BB4AD67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3F790C-EC2C-455B-8550-070E76904C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856646-31DB-4DE3-A49A-BB10A219BF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9DF4D1-8E34-4C29-9602-39871BD712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79EC31-E45E-42D9-B51B-E5381DE2C8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A31FFA-F33B-4187-B303-FFF9E54D73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FCD121-3EEE-414C-B310-826C6941C4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BA6D15-6E1D-445E-A077-38AFC43379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007EBA-31ED-4885-B9CC-7AE5F690B7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909F74-0DF4-43F3-9CA5-491854E200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6,928
6,899
1,408.04
10,133,682
9,978,076
90,766
5,197,200
12,116,756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461B07-1A0D-4219-85F1-D1A8ED56B7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E48989-6271-48C6-81E2-01DE383CC8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08DD4B-684F-4F33-9AD9-769EBEEFA0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8057A6-94B5-4BB4-9101-84C529A25C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3D9A6C-CE8C-45F9-B9E2-E81FE01678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EE115F-3385-4B9C-925A-A3AF4B8E86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B28642-0FDB-460E-989A-D0B5554E59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A510B0-990A-47E1-8F05-B7390A218A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B20B34-BA6F-476D-AF33-094632619D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796E40-E956-4322-973B-9FB511157E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C208A1-3B39-45E7-BCCD-ED80C1A061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364DBE-9724-4DCB-8FD5-FC645FBF72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5C5F70-1CD0-4A96-ADB1-93201399F6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7CABA1-CD7E-4C9B-B004-3945CBA258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CCB390-987F-4F17-A7A8-081FE065EC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D6D2BA-9314-4D39-8FA0-1ECD846F91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A18940-CBEA-4409-B554-C4D04D348F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8BE82C-2CAB-46EA-BDAA-CF55B76A2B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AEDB29-39FF-4A0B-B2FF-30F3353DB9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AD7227-E852-4931-AA25-7F16B7001B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5F958B7-3932-4D97-BCDE-8CF9440863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AFBF2EF-A4CB-49D9-8CDC-95597CED8E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A7AE2C5-9D10-4CFE-A8ED-E84299CA84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DB2F0CD-3CCA-48E0-9F51-EF68589995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E66C078-118C-404C-A7D4-F3CC731A80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F18F47F-DC42-41B2-99AD-0C67284D50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C6FF4DB-C596-4DD8-8BDE-392D9F0657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C0B2CF4-F262-40DA-9969-CA4B2D34103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CD34AF1-5794-433C-B2C2-13DBF2A34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6178286-E2EA-4630-8683-89BF374A82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1B7503-58CE-449B-9402-2102E8B34E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53C6A69-2D33-4CBF-84D0-5AECEC4954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C19C205-4397-44E3-AEA6-465FA7603E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4B8A88D-51D9-4759-B058-2B00D41406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A16ADB3C-ABAE-48EF-B41B-C3323544F5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5D69E26-7183-4A36-8155-CB77C4E2ED6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385E9D4-983C-4FFD-83C9-47F6AA9D3A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3713B50-16B4-44AC-9D8B-CCA88FF1691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1412550-8553-4C5A-9660-18A4C4CE34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8248F12-FA15-407E-9B4A-92D4BF4D23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F05FEDC-8ECB-4C9E-98D7-844F385031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78C2DDF-CE11-475F-B62B-45ABEE92D2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46F7C4D-DA70-4E9C-B116-EFE92BBA35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AFAFCED-7CAC-42B5-BDDD-D8663FC281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7C5349C-A31D-4F9F-BD68-755F325D06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8518791-E44F-40FE-A75D-B0C0A4E29A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487FE110-000E-428A-B21A-D2590C04C4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2705CBE4-8B7A-4DFC-B3B3-741F27BB86E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5331969B-1642-4B37-844B-6A797BF9F8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6AF08331-4FEF-46F4-A928-215F7BA4DC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CFCC28DA-98A9-4ECA-8760-44D5B52BC1F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D853EED7-C5C3-467F-9B70-D688F13814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64ACF612-B2AB-4CB2-B485-2355E16A26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B96E2FDE-FB38-4E61-948A-E3B40C3FF0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3C9CC8F2-619E-4055-964D-1E22F84563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C83DB10F-F76B-45FC-AA05-6FF49D8AF92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8F56D4F0-C3EB-4F1E-BE80-C3CFFCC4FF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6FE71DB4-791A-467F-9BEC-77549E23C68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8739EB0-C492-4C81-ACDB-01A09C5091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549A0699-C066-46A9-94BC-1CAF231FAE7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4D75575-DDF2-475E-9F1E-BFD994D01B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F7C40CE-1E1B-4A40-954E-4E3A317B68F8}"/>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7AA214D2-ECD5-4649-A853-6E703AD6CC3A}"/>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416DF7C4-5F93-49F6-9C33-4C73D230659D}"/>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B96B355E-E0AE-4E6B-A831-B1F0CCF95FCD}"/>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5C9B8AB0-016A-4406-AFB2-BC137709762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B9F1BA1-0DD4-45E0-B23E-16AE55428449}"/>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F3B5B58E-4433-49F2-88A4-6A61C28588C6}"/>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E3478719-3B53-4005-9E3B-763010FFEDE1}"/>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815BE515-4233-4E4C-A1AA-076E0D7B9D4C}"/>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5018B650-3054-4C9D-8426-E4F688611E82}"/>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B880DF81-718E-42CE-AD4E-2A042EE041CD}"/>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B5C21AB7-9CB5-4FFA-AEAC-3F3413DFFD15}"/>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E3FEA352-BA3E-4559-B91E-0238072223E8}"/>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3E659E7-20BA-4A20-AA32-0B5CDF1E7F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EE003F7-5A63-4698-93E6-FD4D1A80C5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8FDD2C4-8E3B-4241-A396-0A6C6D622F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45A3DB1-5EFE-4101-A454-CD9802F71C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ED5A0F58-C2CE-45A5-BFAB-EB26B0CDC9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91" name="楕円 90">
          <a:extLst>
            <a:ext uri="{FF2B5EF4-FFF2-40B4-BE49-F238E27FC236}">
              <a16:creationId xmlns:a16="http://schemas.microsoft.com/office/drawing/2014/main" id="{518F832F-1FB2-4B39-BBEF-758CD35F67AC}"/>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92" name="楕円 91">
          <a:extLst>
            <a:ext uri="{FF2B5EF4-FFF2-40B4-BE49-F238E27FC236}">
              <a16:creationId xmlns:a16="http://schemas.microsoft.com/office/drawing/2014/main" id="{620E785E-26F4-4E08-9D03-C409CFDED93E}"/>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106135</xdr:rowOff>
    </xdr:to>
    <xdr:cxnSp macro="">
      <xdr:nvCxnSpPr>
        <xdr:cNvPr id="93" name="直線コネクタ 92">
          <a:extLst>
            <a:ext uri="{FF2B5EF4-FFF2-40B4-BE49-F238E27FC236}">
              <a16:creationId xmlns:a16="http://schemas.microsoft.com/office/drawing/2014/main" id="{CD9D0509-68FE-47A8-94F7-A8FB3871A9D7}"/>
            </a:ext>
          </a:extLst>
        </xdr:cNvPr>
        <xdr:cNvCxnSpPr/>
      </xdr:nvCxnSpPr>
      <xdr:spPr>
        <a:xfrm flipV="1">
          <a:off x="2908300" y="101857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94" name="n_1mainValue【体育館・プール】&#10;有形固定資産減価償却率">
          <a:extLst>
            <a:ext uri="{FF2B5EF4-FFF2-40B4-BE49-F238E27FC236}">
              <a16:creationId xmlns:a16="http://schemas.microsoft.com/office/drawing/2014/main" id="{24ADEB3E-D9BA-4CF8-979E-7D25CB5FADB8}"/>
            </a:ext>
          </a:extLst>
        </xdr:cNvPr>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95" name="n_2mainValue【体育館・プール】&#10;有形固定資産減価償却率">
          <a:extLst>
            <a:ext uri="{FF2B5EF4-FFF2-40B4-BE49-F238E27FC236}">
              <a16:creationId xmlns:a16="http://schemas.microsoft.com/office/drawing/2014/main" id="{44CB281B-19D4-445B-9C3A-05039029A9F9}"/>
            </a:ext>
          </a:extLst>
        </xdr:cNvPr>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3C9755EC-EA3B-4BA5-83A0-76527F33B4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FB2063F7-2C94-4BD4-9CB1-577737E47B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573D9947-2014-4030-A347-8032F22A10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B297191E-1ECE-4660-AD40-A1D29BDD40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C7B87B53-0137-4BF3-A570-DA01A6FD05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73CF33AB-467B-499D-8BF1-7FB88F3498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3B630A2-385A-4EC2-A378-3D414D4ABF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7D6C3C25-8917-407B-8E03-62CFEE0934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29ECB805-FEC2-4F2B-B8A7-59CB5A96D1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B17028C7-E982-43EA-8F3D-781ADA0ED9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AE513DB3-9432-40FF-832C-FF6A288BCA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76078BE2-13E7-46E8-9613-32BA67EBA5D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496C915E-58AE-4100-B533-05FD352D68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217A6849-81F6-46C2-B8B8-2285F62D6E0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BB5C83AB-D2A6-4ECA-BC73-CF6207E018F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5FB8B5B5-5964-4102-8E7E-6E5B8A9F63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39ACBD31-58FE-4815-8288-B57D04F16D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A8D36DBA-8C2E-40D4-A0DF-746253CE11D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2AE680E1-83D5-4245-B125-8FAB1B409F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F4AB2B41-0483-4422-8DB3-3B242E0EFCC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C918CA1A-7070-4DFD-95F8-3E065C51D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80B4C0DC-6C5A-4969-B544-1959F48B87F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C957D6AE-502A-4211-9F53-8FC855AA55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19" name="直線コネクタ 118">
          <a:extLst>
            <a:ext uri="{FF2B5EF4-FFF2-40B4-BE49-F238E27FC236}">
              <a16:creationId xmlns:a16="http://schemas.microsoft.com/office/drawing/2014/main" id="{E996FEA0-74F4-4EB9-92C1-A42BA578429A}"/>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0" name="【体育館・プール】&#10;一人当たり面積最小値テキスト">
          <a:extLst>
            <a:ext uri="{FF2B5EF4-FFF2-40B4-BE49-F238E27FC236}">
              <a16:creationId xmlns:a16="http://schemas.microsoft.com/office/drawing/2014/main" id="{A254C66E-491D-4010-A9D2-CF564AD15DEB}"/>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1" name="直線コネクタ 120">
          <a:extLst>
            <a:ext uri="{FF2B5EF4-FFF2-40B4-BE49-F238E27FC236}">
              <a16:creationId xmlns:a16="http://schemas.microsoft.com/office/drawing/2014/main" id="{09D29A6E-FC3B-4844-94F7-184485113984}"/>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2" name="【体育館・プール】&#10;一人当たり面積最大値テキスト">
          <a:extLst>
            <a:ext uri="{FF2B5EF4-FFF2-40B4-BE49-F238E27FC236}">
              <a16:creationId xmlns:a16="http://schemas.microsoft.com/office/drawing/2014/main" id="{045E51FC-F773-4012-822E-9F6B6A08F28A}"/>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3" name="直線コネクタ 122">
          <a:extLst>
            <a:ext uri="{FF2B5EF4-FFF2-40B4-BE49-F238E27FC236}">
              <a16:creationId xmlns:a16="http://schemas.microsoft.com/office/drawing/2014/main" id="{E3E08D54-902F-4806-A617-1554D503A5F3}"/>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4" name="【体育館・プール】&#10;一人当たり面積平均値テキスト">
          <a:extLst>
            <a:ext uri="{FF2B5EF4-FFF2-40B4-BE49-F238E27FC236}">
              <a16:creationId xmlns:a16="http://schemas.microsoft.com/office/drawing/2014/main" id="{7C8AB063-9EAA-476B-9DEF-BD2A01E75AED}"/>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5" name="フローチャート: 判断 124">
          <a:extLst>
            <a:ext uri="{FF2B5EF4-FFF2-40B4-BE49-F238E27FC236}">
              <a16:creationId xmlns:a16="http://schemas.microsoft.com/office/drawing/2014/main" id="{61A2EF46-FC89-41E4-9087-AD6FE1DF8663}"/>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6" name="フローチャート: 判断 125">
          <a:extLst>
            <a:ext uri="{FF2B5EF4-FFF2-40B4-BE49-F238E27FC236}">
              <a16:creationId xmlns:a16="http://schemas.microsoft.com/office/drawing/2014/main" id="{4792ADFD-C3EF-4B8F-8D20-7312A3898ED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27" name="n_1aveValue【体育館・プール】&#10;一人当たり面積">
          <a:extLst>
            <a:ext uri="{FF2B5EF4-FFF2-40B4-BE49-F238E27FC236}">
              <a16:creationId xmlns:a16="http://schemas.microsoft.com/office/drawing/2014/main" id="{6260152F-0E14-474F-AC17-A44D93F64F96}"/>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28" name="フローチャート: 判断 127">
          <a:extLst>
            <a:ext uri="{FF2B5EF4-FFF2-40B4-BE49-F238E27FC236}">
              <a16:creationId xmlns:a16="http://schemas.microsoft.com/office/drawing/2014/main" id="{C829710E-EB00-4821-AC3F-03ADC8205172}"/>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29" name="n_2aveValue【体育館・プール】&#10;一人当たり面積">
          <a:extLst>
            <a:ext uri="{FF2B5EF4-FFF2-40B4-BE49-F238E27FC236}">
              <a16:creationId xmlns:a16="http://schemas.microsoft.com/office/drawing/2014/main" id="{6F70CC50-B558-4533-B5E2-F603AC2D9CF8}"/>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0" name="フローチャート: 判断 129">
          <a:extLst>
            <a:ext uri="{FF2B5EF4-FFF2-40B4-BE49-F238E27FC236}">
              <a16:creationId xmlns:a16="http://schemas.microsoft.com/office/drawing/2014/main" id="{BB13E464-6C93-4559-867C-85FAE06C6B22}"/>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1" name="n_3aveValue【体育館・プール】&#10;一人当たり面積">
          <a:extLst>
            <a:ext uri="{FF2B5EF4-FFF2-40B4-BE49-F238E27FC236}">
              <a16:creationId xmlns:a16="http://schemas.microsoft.com/office/drawing/2014/main" id="{356218DB-5B53-4D5F-A756-859F25EF5451}"/>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65FFD0C-4A76-4DCD-8EAD-473484A8B6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68B15E8-ADFE-4E9B-AF9D-1DDC92B10D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BBCF343B-1537-4827-85AD-B259C5ADD9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86C342DE-5FA0-40E6-B230-5AEF43DE1C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4991C477-8E79-415F-AFD9-CBD37F6E37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156464</xdr:rowOff>
    </xdr:from>
    <xdr:to>
      <xdr:col>50</xdr:col>
      <xdr:colOff>165100</xdr:colOff>
      <xdr:row>60</xdr:row>
      <xdr:rowOff>86614</xdr:rowOff>
    </xdr:to>
    <xdr:sp macro="" textlink="">
      <xdr:nvSpPr>
        <xdr:cNvPr id="137" name="楕円 136">
          <a:extLst>
            <a:ext uri="{FF2B5EF4-FFF2-40B4-BE49-F238E27FC236}">
              <a16:creationId xmlns:a16="http://schemas.microsoft.com/office/drawing/2014/main" id="{AF089447-FE43-4601-A0D9-7D2FB9AB8CE2}"/>
            </a:ext>
          </a:extLst>
        </xdr:cNvPr>
        <xdr:cNvSpPr/>
      </xdr:nvSpPr>
      <xdr:spPr>
        <a:xfrm>
          <a:off x="9588500" y="102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164846</xdr:rowOff>
    </xdr:from>
    <xdr:to>
      <xdr:col>46</xdr:col>
      <xdr:colOff>38100</xdr:colOff>
      <xdr:row>60</xdr:row>
      <xdr:rowOff>94996</xdr:rowOff>
    </xdr:to>
    <xdr:sp macro="" textlink="">
      <xdr:nvSpPr>
        <xdr:cNvPr id="138" name="楕円 137">
          <a:extLst>
            <a:ext uri="{FF2B5EF4-FFF2-40B4-BE49-F238E27FC236}">
              <a16:creationId xmlns:a16="http://schemas.microsoft.com/office/drawing/2014/main" id="{EF7184B3-16DD-4F6E-A951-6988A736F163}"/>
            </a:ext>
          </a:extLst>
        </xdr:cNvPr>
        <xdr:cNvSpPr/>
      </xdr:nvSpPr>
      <xdr:spPr>
        <a:xfrm>
          <a:off x="86995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35814</xdr:rowOff>
    </xdr:from>
    <xdr:to>
      <xdr:col>50</xdr:col>
      <xdr:colOff>114300</xdr:colOff>
      <xdr:row>60</xdr:row>
      <xdr:rowOff>44196</xdr:rowOff>
    </xdr:to>
    <xdr:cxnSp macro="">
      <xdr:nvCxnSpPr>
        <xdr:cNvPr id="139" name="直線コネクタ 138">
          <a:extLst>
            <a:ext uri="{FF2B5EF4-FFF2-40B4-BE49-F238E27FC236}">
              <a16:creationId xmlns:a16="http://schemas.microsoft.com/office/drawing/2014/main" id="{40BAFA2E-2974-4136-8359-A57A60506BE9}"/>
            </a:ext>
          </a:extLst>
        </xdr:cNvPr>
        <xdr:cNvCxnSpPr/>
      </xdr:nvCxnSpPr>
      <xdr:spPr>
        <a:xfrm flipV="1">
          <a:off x="8750300" y="1032281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103141</xdr:rowOff>
    </xdr:from>
    <xdr:ext cx="469744" cy="259045"/>
    <xdr:sp macro="" textlink="">
      <xdr:nvSpPr>
        <xdr:cNvPr id="140" name="n_1mainValue【体育館・プール】&#10;一人当たり面積">
          <a:extLst>
            <a:ext uri="{FF2B5EF4-FFF2-40B4-BE49-F238E27FC236}">
              <a16:creationId xmlns:a16="http://schemas.microsoft.com/office/drawing/2014/main" id="{41D83483-9BD0-4734-A421-927B3482C10F}"/>
            </a:ext>
          </a:extLst>
        </xdr:cNvPr>
        <xdr:cNvSpPr txBox="1"/>
      </xdr:nvSpPr>
      <xdr:spPr>
        <a:xfrm>
          <a:off x="939172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111523</xdr:rowOff>
    </xdr:from>
    <xdr:ext cx="469744" cy="259045"/>
    <xdr:sp macro="" textlink="">
      <xdr:nvSpPr>
        <xdr:cNvPr id="141" name="n_2mainValue【体育館・プール】&#10;一人当たり面積">
          <a:extLst>
            <a:ext uri="{FF2B5EF4-FFF2-40B4-BE49-F238E27FC236}">
              <a16:creationId xmlns:a16="http://schemas.microsoft.com/office/drawing/2014/main" id="{3B5DE218-1C43-4160-A6FF-F3700548CFC7}"/>
            </a:ext>
          </a:extLst>
        </xdr:cNvPr>
        <xdr:cNvSpPr txBox="1"/>
      </xdr:nvSpPr>
      <xdr:spPr>
        <a:xfrm>
          <a:off x="8515427"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787474DC-3DC7-4378-9535-C67F597863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27DE36F0-D2AC-4D77-9158-47F352ADFA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AC803336-1D51-41A5-A81E-8CAA9D2A5F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1F241390-21F8-40A6-B37E-FC563F9BB9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117334DF-D87F-47AC-B1BC-401E60A2A5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81A93BC2-0AA4-4ECF-8F35-3415449EBA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4A265C46-F0BC-4CBF-A85C-E97217278A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F754088E-6453-47B9-83DC-95DCE7C103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a:extLst>
            <a:ext uri="{FF2B5EF4-FFF2-40B4-BE49-F238E27FC236}">
              <a16:creationId xmlns:a16="http://schemas.microsoft.com/office/drawing/2014/main" id="{D7FC57AD-CDF4-4149-A6A0-AE41D334DD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a:extLst>
            <a:ext uri="{FF2B5EF4-FFF2-40B4-BE49-F238E27FC236}">
              <a16:creationId xmlns:a16="http://schemas.microsoft.com/office/drawing/2014/main" id="{DF78ACFE-B525-47ED-949B-E64F5C98B0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a:extLst>
            <a:ext uri="{FF2B5EF4-FFF2-40B4-BE49-F238E27FC236}">
              <a16:creationId xmlns:a16="http://schemas.microsoft.com/office/drawing/2014/main" id="{BFD15AA6-293B-43F4-9BEB-1A1D7BB04AF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3" name="テキスト ボックス 152">
          <a:extLst>
            <a:ext uri="{FF2B5EF4-FFF2-40B4-BE49-F238E27FC236}">
              <a16:creationId xmlns:a16="http://schemas.microsoft.com/office/drawing/2014/main" id="{2EA5D4C8-D21E-478D-92B3-0B5264A55B7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a:extLst>
            <a:ext uri="{FF2B5EF4-FFF2-40B4-BE49-F238E27FC236}">
              <a16:creationId xmlns:a16="http://schemas.microsoft.com/office/drawing/2014/main" id="{B7DC4F26-7623-4DAE-BFF2-F45762568F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a:extLst>
            <a:ext uri="{FF2B5EF4-FFF2-40B4-BE49-F238E27FC236}">
              <a16:creationId xmlns:a16="http://schemas.microsoft.com/office/drawing/2014/main" id="{AA49F599-3004-43BF-B63D-8BC86C0EDC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a:extLst>
            <a:ext uri="{FF2B5EF4-FFF2-40B4-BE49-F238E27FC236}">
              <a16:creationId xmlns:a16="http://schemas.microsoft.com/office/drawing/2014/main" id="{2F10E1F0-531F-4C7F-A121-0BF7FB510CA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a:extLst>
            <a:ext uri="{FF2B5EF4-FFF2-40B4-BE49-F238E27FC236}">
              <a16:creationId xmlns:a16="http://schemas.microsoft.com/office/drawing/2014/main" id="{C49D6A57-9B62-4123-8F8D-C911A70E959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a:extLst>
            <a:ext uri="{FF2B5EF4-FFF2-40B4-BE49-F238E27FC236}">
              <a16:creationId xmlns:a16="http://schemas.microsoft.com/office/drawing/2014/main" id="{57837D9A-B06D-4DC5-AC57-85F26243878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a:extLst>
            <a:ext uri="{FF2B5EF4-FFF2-40B4-BE49-F238E27FC236}">
              <a16:creationId xmlns:a16="http://schemas.microsoft.com/office/drawing/2014/main" id="{22DE5681-037F-441F-B359-0B4001F93B3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a:extLst>
            <a:ext uri="{FF2B5EF4-FFF2-40B4-BE49-F238E27FC236}">
              <a16:creationId xmlns:a16="http://schemas.microsoft.com/office/drawing/2014/main" id="{8893AF2A-C348-4916-9D23-4556899B63A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a:extLst>
            <a:ext uri="{FF2B5EF4-FFF2-40B4-BE49-F238E27FC236}">
              <a16:creationId xmlns:a16="http://schemas.microsoft.com/office/drawing/2014/main" id="{F8FD2CEE-BABF-4015-9757-90FC41D2E7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a:extLst>
            <a:ext uri="{FF2B5EF4-FFF2-40B4-BE49-F238E27FC236}">
              <a16:creationId xmlns:a16="http://schemas.microsoft.com/office/drawing/2014/main" id="{102AA972-B8FA-4047-B33D-ED5B05AFEEA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3" name="テキスト ボックス 162">
          <a:extLst>
            <a:ext uri="{FF2B5EF4-FFF2-40B4-BE49-F238E27FC236}">
              <a16:creationId xmlns:a16="http://schemas.microsoft.com/office/drawing/2014/main" id="{0B76689A-3FF4-4170-8CFC-BCBE1EA0778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5C22055C-95AA-468F-8DD6-1479150955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E487AA5B-DBBD-4DD3-8B27-F12DB70D052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ECE168E7-3B5D-4349-93C5-CDB5F430A9C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67" name="直線コネクタ 166">
          <a:extLst>
            <a:ext uri="{FF2B5EF4-FFF2-40B4-BE49-F238E27FC236}">
              <a16:creationId xmlns:a16="http://schemas.microsoft.com/office/drawing/2014/main" id="{AE8948E6-640C-47D2-8356-E77E56F56008}"/>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68" name="【福祉施設】&#10;有形固定資産減価償却率最小値テキスト">
          <a:extLst>
            <a:ext uri="{FF2B5EF4-FFF2-40B4-BE49-F238E27FC236}">
              <a16:creationId xmlns:a16="http://schemas.microsoft.com/office/drawing/2014/main" id="{E9D5B51D-4CD2-4522-B23B-133B769047CE}"/>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69" name="直線コネクタ 168">
          <a:extLst>
            <a:ext uri="{FF2B5EF4-FFF2-40B4-BE49-F238E27FC236}">
              <a16:creationId xmlns:a16="http://schemas.microsoft.com/office/drawing/2014/main" id="{50138824-1173-44F7-8A32-60C14896D80F}"/>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56A43D7E-ACED-4AC8-B769-69E8C4BFA6C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1" name="直線コネクタ 170">
          <a:extLst>
            <a:ext uri="{FF2B5EF4-FFF2-40B4-BE49-F238E27FC236}">
              <a16:creationId xmlns:a16="http://schemas.microsoft.com/office/drawing/2014/main" id="{508E7094-8F87-4E70-9144-2362FEEDC86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D1F6BE43-CF50-40A3-9F69-3215591D8812}"/>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3" name="フローチャート: 判断 172">
          <a:extLst>
            <a:ext uri="{FF2B5EF4-FFF2-40B4-BE49-F238E27FC236}">
              <a16:creationId xmlns:a16="http://schemas.microsoft.com/office/drawing/2014/main" id="{CC65E02E-6E59-4A96-AEF8-3AEEBF6D9887}"/>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74" name="フローチャート: 判断 173">
          <a:extLst>
            <a:ext uri="{FF2B5EF4-FFF2-40B4-BE49-F238E27FC236}">
              <a16:creationId xmlns:a16="http://schemas.microsoft.com/office/drawing/2014/main" id="{3D028A80-0C1B-494D-BD57-EF3EB266CC2C}"/>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75" name="n_1aveValue【福祉施設】&#10;有形固定資産減価償却率">
          <a:extLst>
            <a:ext uri="{FF2B5EF4-FFF2-40B4-BE49-F238E27FC236}">
              <a16:creationId xmlns:a16="http://schemas.microsoft.com/office/drawing/2014/main" id="{E9477CAF-8D3F-4820-ABD4-EED113D0E7FB}"/>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76" name="フローチャート: 判断 175">
          <a:extLst>
            <a:ext uri="{FF2B5EF4-FFF2-40B4-BE49-F238E27FC236}">
              <a16:creationId xmlns:a16="http://schemas.microsoft.com/office/drawing/2014/main" id="{6319F2CF-49FC-473B-BA10-D3F10DC762D5}"/>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77" name="n_2aveValue【福祉施設】&#10;有形固定資産減価償却率">
          <a:extLst>
            <a:ext uri="{FF2B5EF4-FFF2-40B4-BE49-F238E27FC236}">
              <a16:creationId xmlns:a16="http://schemas.microsoft.com/office/drawing/2014/main" id="{FF48457F-C242-42B7-8621-77F49B9D8657}"/>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78" name="フローチャート: 判断 177">
          <a:extLst>
            <a:ext uri="{FF2B5EF4-FFF2-40B4-BE49-F238E27FC236}">
              <a16:creationId xmlns:a16="http://schemas.microsoft.com/office/drawing/2014/main" id="{C2480E55-FD5D-4EE1-95A3-9444F3C6EEE3}"/>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79" name="n_3aveValue【福祉施設】&#10;有形固定資産減価償却率">
          <a:extLst>
            <a:ext uri="{FF2B5EF4-FFF2-40B4-BE49-F238E27FC236}">
              <a16:creationId xmlns:a16="http://schemas.microsoft.com/office/drawing/2014/main" id="{A5448920-D91B-4A7E-BFCB-FC9286389DD3}"/>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BF4375B5-3723-4DBE-A182-86371ED073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B4B2BC1D-75E6-47B5-B187-829B50CDD1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2989FE8E-26BA-478C-8A30-7A025BF669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1BD75655-6C6A-463E-B592-C1625ED157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2DCD1D5C-AF77-42C1-8DF4-F6ED70A0F1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95069</xdr:rowOff>
    </xdr:from>
    <xdr:to>
      <xdr:col>20</xdr:col>
      <xdr:colOff>38100</xdr:colOff>
      <xdr:row>81</xdr:row>
      <xdr:rowOff>25219</xdr:rowOff>
    </xdr:to>
    <xdr:sp macro="" textlink="">
      <xdr:nvSpPr>
        <xdr:cNvPr id="185" name="楕円 184">
          <a:extLst>
            <a:ext uri="{FF2B5EF4-FFF2-40B4-BE49-F238E27FC236}">
              <a16:creationId xmlns:a16="http://schemas.microsoft.com/office/drawing/2014/main" id="{BBAECE47-6064-46CA-B112-71BDD4C58EBF}"/>
            </a:ext>
          </a:extLst>
        </xdr:cNvPr>
        <xdr:cNvSpPr/>
      </xdr:nvSpPr>
      <xdr:spPr>
        <a:xfrm>
          <a:off x="3746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186" name="楕円 185">
          <a:extLst>
            <a:ext uri="{FF2B5EF4-FFF2-40B4-BE49-F238E27FC236}">
              <a16:creationId xmlns:a16="http://schemas.microsoft.com/office/drawing/2014/main" id="{649EC073-349D-41BB-B03C-2800F7ABE5E7}"/>
            </a:ext>
          </a:extLst>
        </xdr:cNvPr>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145869</xdr:rowOff>
    </xdr:from>
    <xdr:to>
      <xdr:col>19</xdr:col>
      <xdr:colOff>177800</xdr:colOff>
      <xdr:row>80</xdr:row>
      <xdr:rowOff>168729</xdr:rowOff>
    </xdr:to>
    <xdr:cxnSp macro="">
      <xdr:nvCxnSpPr>
        <xdr:cNvPr id="187" name="直線コネクタ 186">
          <a:extLst>
            <a:ext uri="{FF2B5EF4-FFF2-40B4-BE49-F238E27FC236}">
              <a16:creationId xmlns:a16="http://schemas.microsoft.com/office/drawing/2014/main" id="{9D7221BC-9233-4743-A649-A8CE67DD6A3D}"/>
            </a:ext>
          </a:extLst>
        </xdr:cNvPr>
        <xdr:cNvCxnSpPr/>
      </xdr:nvCxnSpPr>
      <xdr:spPr>
        <a:xfrm flipV="1">
          <a:off x="2908300" y="138618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41746</xdr:rowOff>
    </xdr:from>
    <xdr:ext cx="405111" cy="259045"/>
    <xdr:sp macro="" textlink="">
      <xdr:nvSpPr>
        <xdr:cNvPr id="188" name="n_1mainValue【福祉施設】&#10;有形固定資産減価償却率">
          <a:extLst>
            <a:ext uri="{FF2B5EF4-FFF2-40B4-BE49-F238E27FC236}">
              <a16:creationId xmlns:a16="http://schemas.microsoft.com/office/drawing/2014/main" id="{E558787B-F2DA-4EB9-8866-36201DA1CD0A}"/>
            </a:ext>
          </a:extLst>
        </xdr:cNvPr>
        <xdr:cNvSpPr txBox="1"/>
      </xdr:nvSpPr>
      <xdr:spPr>
        <a:xfrm>
          <a:off x="3582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189" name="n_2mainValue【福祉施設】&#10;有形固定資産減価償却率">
          <a:extLst>
            <a:ext uri="{FF2B5EF4-FFF2-40B4-BE49-F238E27FC236}">
              <a16:creationId xmlns:a16="http://schemas.microsoft.com/office/drawing/2014/main" id="{F749DA6B-612C-4271-AC8A-DBC9E9DF9C2C}"/>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3833D411-C63C-4CB5-A0DC-6B175F55DF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7C304549-EA52-42B2-8611-E5A85D937B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C947004B-7B92-44B7-94C0-DD7FE32BD5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10C360A8-F98A-4758-8EC4-6D17D71B3D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9B12AE03-E72E-4019-9784-CDC4400AA3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50437B48-F2B3-4034-9BFA-8AB0256F94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89415C60-036B-4558-BE95-AB1C051327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19B28E69-268D-4716-9206-53E5258E6E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D43CA44E-6890-49EC-B263-015FF34D81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C8DCA4AE-ACF8-4E19-80E4-A106E80ED0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21288DFA-1158-4311-B22B-36E46DFEE25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732B4EFE-ECFE-4F5D-902A-A8C5DFD5F04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D537C07C-F08C-4D6E-B683-9C0130BD697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BDD08D98-E556-418D-95BA-5A989A440B7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BD33F6C6-95C4-43A7-B982-D148978332D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50C8E5E0-8643-4CA2-A757-0391DE4672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1FE357F3-BF1C-4743-B438-AF6C1942DEB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37DFD361-FD57-47BC-A7B5-28C2D5824C7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D13E2EE9-ADEA-4263-8612-0C78CCDAB3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B3A76DE0-7912-4A57-AE85-AA19DF69AD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564E7108-7EA9-43B7-A153-EB429935CC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11" name="直線コネクタ 210">
          <a:extLst>
            <a:ext uri="{FF2B5EF4-FFF2-40B4-BE49-F238E27FC236}">
              <a16:creationId xmlns:a16="http://schemas.microsoft.com/office/drawing/2014/main" id="{C4BF2B2A-D0AF-4F9A-BC11-8D0DDCB73BB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12" name="【福祉施設】&#10;一人当たり面積最小値テキスト">
          <a:extLst>
            <a:ext uri="{FF2B5EF4-FFF2-40B4-BE49-F238E27FC236}">
              <a16:creationId xmlns:a16="http://schemas.microsoft.com/office/drawing/2014/main" id="{B9D89BE3-2CF3-4937-82B6-8D3F2D4C04F8}"/>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13" name="直線コネクタ 212">
          <a:extLst>
            <a:ext uri="{FF2B5EF4-FFF2-40B4-BE49-F238E27FC236}">
              <a16:creationId xmlns:a16="http://schemas.microsoft.com/office/drawing/2014/main" id="{0EC9F91D-D384-4893-BD48-E5DF5A874BBC}"/>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14" name="【福祉施設】&#10;一人当たり面積最大値テキスト">
          <a:extLst>
            <a:ext uri="{FF2B5EF4-FFF2-40B4-BE49-F238E27FC236}">
              <a16:creationId xmlns:a16="http://schemas.microsoft.com/office/drawing/2014/main" id="{52DD092D-EA33-4020-8C91-5AE852AA6B73}"/>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15" name="直線コネクタ 214">
          <a:extLst>
            <a:ext uri="{FF2B5EF4-FFF2-40B4-BE49-F238E27FC236}">
              <a16:creationId xmlns:a16="http://schemas.microsoft.com/office/drawing/2014/main" id="{AA6B8034-B5EC-41A1-B64D-CA00145C16D4}"/>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16" name="【福祉施設】&#10;一人当たり面積平均値テキスト">
          <a:extLst>
            <a:ext uri="{FF2B5EF4-FFF2-40B4-BE49-F238E27FC236}">
              <a16:creationId xmlns:a16="http://schemas.microsoft.com/office/drawing/2014/main" id="{F3D1E46C-7CC4-46AE-91A9-B173718B43B1}"/>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17" name="フローチャート: 判断 216">
          <a:extLst>
            <a:ext uri="{FF2B5EF4-FFF2-40B4-BE49-F238E27FC236}">
              <a16:creationId xmlns:a16="http://schemas.microsoft.com/office/drawing/2014/main" id="{DD551937-ED60-45B6-B5E4-D747D565E5D3}"/>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18" name="フローチャート: 判断 217">
          <a:extLst>
            <a:ext uri="{FF2B5EF4-FFF2-40B4-BE49-F238E27FC236}">
              <a16:creationId xmlns:a16="http://schemas.microsoft.com/office/drawing/2014/main" id="{673E1715-C538-480A-B48D-32DFD0DD9696}"/>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19" name="n_1aveValue【福祉施設】&#10;一人当たり面積">
          <a:extLst>
            <a:ext uri="{FF2B5EF4-FFF2-40B4-BE49-F238E27FC236}">
              <a16:creationId xmlns:a16="http://schemas.microsoft.com/office/drawing/2014/main" id="{636C99AC-45CF-48CF-9CC0-E5C42A65EECC}"/>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0" name="フローチャート: 判断 219">
          <a:extLst>
            <a:ext uri="{FF2B5EF4-FFF2-40B4-BE49-F238E27FC236}">
              <a16:creationId xmlns:a16="http://schemas.microsoft.com/office/drawing/2014/main" id="{C8E8600F-25AB-4117-AED4-734786D2B045}"/>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21" name="n_2aveValue【福祉施設】&#10;一人当たり面積">
          <a:extLst>
            <a:ext uri="{FF2B5EF4-FFF2-40B4-BE49-F238E27FC236}">
              <a16:creationId xmlns:a16="http://schemas.microsoft.com/office/drawing/2014/main" id="{CE7D6E8B-3F31-4EB9-97A8-6E5F26644151}"/>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22" name="フローチャート: 判断 221">
          <a:extLst>
            <a:ext uri="{FF2B5EF4-FFF2-40B4-BE49-F238E27FC236}">
              <a16:creationId xmlns:a16="http://schemas.microsoft.com/office/drawing/2014/main" id="{2EC8B05E-F9CB-48FD-B50F-594835BD3555}"/>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23" name="n_3aveValue【福祉施設】&#10;一人当たり面積">
          <a:extLst>
            <a:ext uri="{FF2B5EF4-FFF2-40B4-BE49-F238E27FC236}">
              <a16:creationId xmlns:a16="http://schemas.microsoft.com/office/drawing/2014/main" id="{EF3E0FE3-8AAC-44D2-BFB2-D7F4480CA125}"/>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41D28A4C-A2C9-42DE-894D-AB9369A532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80E374CC-AD62-4B0A-A230-019638A5C1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9F57C5EF-6B5C-44CE-B9D6-AEB2E3C98B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DC17BBDA-A6FA-4D64-B193-2F8503CFBD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8AFBE72E-0E68-4B5E-A977-56D63D9856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xdr:rowOff>
    </xdr:from>
    <xdr:to>
      <xdr:col>50</xdr:col>
      <xdr:colOff>165100</xdr:colOff>
      <xdr:row>85</xdr:row>
      <xdr:rowOff>108102</xdr:rowOff>
    </xdr:to>
    <xdr:sp macro="" textlink="">
      <xdr:nvSpPr>
        <xdr:cNvPr id="229" name="楕円 228">
          <a:extLst>
            <a:ext uri="{FF2B5EF4-FFF2-40B4-BE49-F238E27FC236}">
              <a16:creationId xmlns:a16="http://schemas.microsoft.com/office/drawing/2014/main" id="{5B181117-A98D-4A68-9C18-B57C32BBBDC9}"/>
            </a:ext>
          </a:extLst>
        </xdr:cNvPr>
        <xdr:cNvSpPr/>
      </xdr:nvSpPr>
      <xdr:spPr>
        <a:xfrm>
          <a:off x="9588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8331</xdr:rowOff>
    </xdr:from>
    <xdr:to>
      <xdr:col>46</xdr:col>
      <xdr:colOff>38100</xdr:colOff>
      <xdr:row>85</xdr:row>
      <xdr:rowOff>109931</xdr:rowOff>
    </xdr:to>
    <xdr:sp macro="" textlink="">
      <xdr:nvSpPr>
        <xdr:cNvPr id="230" name="楕円 229">
          <a:extLst>
            <a:ext uri="{FF2B5EF4-FFF2-40B4-BE49-F238E27FC236}">
              <a16:creationId xmlns:a16="http://schemas.microsoft.com/office/drawing/2014/main" id="{6D02B1F4-2661-4723-AEF8-3479FC085D6F}"/>
            </a:ext>
          </a:extLst>
        </xdr:cNvPr>
        <xdr:cNvSpPr/>
      </xdr:nvSpPr>
      <xdr:spPr>
        <a:xfrm>
          <a:off x="8699500" y="145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57302</xdr:rowOff>
    </xdr:from>
    <xdr:to>
      <xdr:col>50</xdr:col>
      <xdr:colOff>114300</xdr:colOff>
      <xdr:row>85</xdr:row>
      <xdr:rowOff>59131</xdr:rowOff>
    </xdr:to>
    <xdr:cxnSp macro="">
      <xdr:nvCxnSpPr>
        <xdr:cNvPr id="231" name="直線コネクタ 230">
          <a:extLst>
            <a:ext uri="{FF2B5EF4-FFF2-40B4-BE49-F238E27FC236}">
              <a16:creationId xmlns:a16="http://schemas.microsoft.com/office/drawing/2014/main" id="{A8DE33EB-DCD4-4CBD-8A23-0C2FE5964381}"/>
            </a:ext>
          </a:extLst>
        </xdr:cNvPr>
        <xdr:cNvCxnSpPr/>
      </xdr:nvCxnSpPr>
      <xdr:spPr>
        <a:xfrm flipV="1">
          <a:off x="8750300" y="1463055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99229</xdr:rowOff>
    </xdr:from>
    <xdr:ext cx="469744" cy="259045"/>
    <xdr:sp macro="" textlink="">
      <xdr:nvSpPr>
        <xdr:cNvPr id="232" name="n_1mainValue【福祉施設】&#10;一人当たり面積">
          <a:extLst>
            <a:ext uri="{FF2B5EF4-FFF2-40B4-BE49-F238E27FC236}">
              <a16:creationId xmlns:a16="http://schemas.microsoft.com/office/drawing/2014/main" id="{564B0443-70C0-4A93-96B9-7D11F030649A}"/>
            </a:ext>
          </a:extLst>
        </xdr:cNvPr>
        <xdr:cNvSpPr txBox="1"/>
      </xdr:nvSpPr>
      <xdr:spPr>
        <a:xfrm>
          <a:off x="93917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101058</xdr:rowOff>
    </xdr:from>
    <xdr:ext cx="469744" cy="259045"/>
    <xdr:sp macro="" textlink="">
      <xdr:nvSpPr>
        <xdr:cNvPr id="233" name="n_2mainValue【福祉施設】&#10;一人当たり面積">
          <a:extLst>
            <a:ext uri="{FF2B5EF4-FFF2-40B4-BE49-F238E27FC236}">
              <a16:creationId xmlns:a16="http://schemas.microsoft.com/office/drawing/2014/main" id="{47227008-7E09-43F3-A4E9-97F411EBB9E7}"/>
            </a:ext>
          </a:extLst>
        </xdr:cNvPr>
        <xdr:cNvSpPr txBox="1"/>
      </xdr:nvSpPr>
      <xdr:spPr>
        <a:xfrm>
          <a:off x="8515427" y="1467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E8F5F883-4F82-4B27-B5E5-C85F872F1D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6688F24E-F7C6-4339-998F-FF8023D0C1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7FD665AD-0A33-4469-8802-EEE35AFC14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3952BA09-7C90-4618-9713-FA55E107F4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5C62849E-EAF5-4D88-938D-B052EF2021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B8A88556-5009-481C-8123-C0CC08AA2A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E7AEBD6B-CB0F-4F73-98CB-CD61BB734D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C1F6A9CB-68D0-4600-A1F4-78C8DBD8DFF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a:extLst>
            <a:ext uri="{FF2B5EF4-FFF2-40B4-BE49-F238E27FC236}">
              <a16:creationId xmlns:a16="http://schemas.microsoft.com/office/drawing/2014/main" id="{E83CA232-C2F9-45BA-9FEC-A12A3B54E1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a:extLst>
            <a:ext uri="{FF2B5EF4-FFF2-40B4-BE49-F238E27FC236}">
              <a16:creationId xmlns:a16="http://schemas.microsoft.com/office/drawing/2014/main" id="{57284B6D-EB9E-4874-B279-AE9F0FF835B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a:extLst>
            <a:ext uri="{FF2B5EF4-FFF2-40B4-BE49-F238E27FC236}">
              <a16:creationId xmlns:a16="http://schemas.microsoft.com/office/drawing/2014/main" id="{E17A2347-1375-4C0C-9296-13F6E4E4895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a:extLst>
            <a:ext uri="{FF2B5EF4-FFF2-40B4-BE49-F238E27FC236}">
              <a16:creationId xmlns:a16="http://schemas.microsoft.com/office/drawing/2014/main" id="{5B464160-4B72-499D-9214-9AC38DCDFC0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a:extLst>
            <a:ext uri="{FF2B5EF4-FFF2-40B4-BE49-F238E27FC236}">
              <a16:creationId xmlns:a16="http://schemas.microsoft.com/office/drawing/2014/main" id="{6E88C7B7-F6D2-4354-99A1-085D24F58DB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a:extLst>
            <a:ext uri="{FF2B5EF4-FFF2-40B4-BE49-F238E27FC236}">
              <a16:creationId xmlns:a16="http://schemas.microsoft.com/office/drawing/2014/main" id="{8B4FF9D9-77BF-4DFE-9A43-03E92C3D0E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a:extLst>
            <a:ext uri="{FF2B5EF4-FFF2-40B4-BE49-F238E27FC236}">
              <a16:creationId xmlns:a16="http://schemas.microsoft.com/office/drawing/2014/main" id="{C62E63D1-4C40-48B1-AF4E-4BDFD4E75F3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a:extLst>
            <a:ext uri="{FF2B5EF4-FFF2-40B4-BE49-F238E27FC236}">
              <a16:creationId xmlns:a16="http://schemas.microsoft.com/office/drawing/2014/main" id="{26D41B93-2BC0-4A76-8FF2-21067E687D2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a:extLst>
            <a:ext uri="{FF2B5EF4-FFF2-40B4-BE49-F238E27FC236}">
              <a16:creationId xmlns:a16="http://schemas.microsoft.com/office/drawing/2014/main" id="{0E387C19-D1AA-482B-AF3E-824404709C2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a:extLst>
            <a:ext uri="{FF2B5EF4-FFF2-40B4-BE49-F238E27FC236}">
              <a16:creationId xmlns:a16="http://schemas.microsoft.com/office/drawing/2014/main" id="{A17D19BC-B20F-4415-88FD-65909BF59CB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a:extLst>
            <a:ext uri="{FF2B5EF4-FFF2-40B4-BE49-F238E27FC236}">
              <a16:creationId xmlns:a16="http://schemas.microsoft.com/office/drawing/2014/main" id="{02B7200B-5993-42AC-BB84-26E2141BFF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a:extLst>
            <a:ext uri="{FF2B5EF4-FFF2-40B4-BE49-F238E27FC236}">
              <a16:creationId xmlns:a16="http://schemas.microsoft.com/office/drawing/2014/main" id="{4B95E16F-03C7-4061-B88C-0E14E0CFD7E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a:extLst>
            <a:ext uri="{FF2B5EF4-FFF2-40B4-BE49-F238E27FC236}">
              <a16:creationId xmlns:a16="http://schemas.microsoft.com/office/drawing/2014/main" id="{A5790611-F46D-4B38-8590-1F4B36E1DD5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a:extLst>
            <a:ext uri="{FF2B5EF4-FFF2-40B4-BE49-F238E27FC236}">
              <a16:creationId xmlns:a16="http://schemas.microsoft.com/office/drawing/2014/main" id="{86894BB4-4072-4F61-A6F5-FC5D70A0792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BD1A62E8-CFC8-4FAF-BBF5-644C1345CF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4C7320AB-FBBE-469B-8EB7-D6755A86BC1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50469CB4-3830-4EE4-9E1B-9610395E10F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59" name="直線コネクタ 258">
          <a:extLst>
            <a:ext uri="{FF2B5EF4-FFF2-40B4-BE49-F238E27FC236}">
              <a16:creationId xmlns:a16="http://schemas.microsoft.com/office/drawing/2014/main" id="{54707814-2428-4A83-B7E6-829B413F74BD}"/>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60" name="【市民会館】&#10;有形固定資産減価償却率最小値テキスト">
          <a:extLst>
            <a:ext uri="{FF2B5EF4-FFF2-40B4-BE49-F238E27FC236}">
              <a16:creationId xmlns:a16="http://schemas.microsoft.com/office/drawing/2014/main" id="{E1F919B5-6A21-4D3D-81FB-1F012CB6447C}"/>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61" name="直線コネクタ 260">
          <a:extLst>
            <a:ext uri="{FF2B5EF4-FFF2-40B4-BE49-F238E27FC236}">
              <a16:creationId xmlns:a16="http://schemas.microsoft.com/office/drawing/2014/main" id="{CD06A6A9-7438-4C23-AF1D-5846311F3CFB}"/>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2" name="【市民会館】&#10;有形固定資産減価償却率最大値テキスト">
          <a:extLst>
            <a:ext uri="{FF2B5EF4-FFF2-40B4-BE49-F238E27FC236}">
              <a16:creationId xmlns:a16="http://schemas.microsoft.com/office/drawing/2014/main" id="{53B4B486-E005-4CD6-90D1-1B4BD4AAC110}"/>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3" name="直線コネクタ 262">
          <a:extLst>
            <a:ext uri="{FF2B5EF4-FFF2-40B4-BE49-F238E27FC236}">
              <a16:creationId xmlns:a16="http://schemas.microsoft.com/office/drawing/2014/main" id="{05C169F0-6722-4D94-AE51-9A45F5E2EB86}"/>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90FCDBE8-131D-456D-BA74-29C80831A41D}"/>
            </a:ext>
          </a:extLst>
        </xdr:cNvPr>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65" name="フローチャート: 判断 264">
          <a:extLst>
            <a:ext uri="{FF2B5EF4-FFF2-40B4-BE49-F238E27FC236}">
              <a16:creationId xmlns:a16="http://schemas.microsoft.com/office/drawing/2014/main" id="{A2C6CFA3-3957-462D-AFD4-D6FAE6964A81}"/>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66" name="フローチャート: 判断 265">
          <a:extLst>
            <a:ext uri="{FF2B5EF4-FFF2-40B4-BE49-F238E27FC236}">
              <a16:creationId xmlns:a16="http://schemas.microsoft.com/office/drawing/2014/main" id="{EF8DC1E4-C342-47C7-9EAF-4C95B379A813}"/>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67" name="n_1aveValue【市民会館】&#10;有形固定資産減価償却率">
          <a:extLst>
            <a:ext uri="{FF2B5EF4-FFF2-40B4-BE49-F238E27FC236}">
              <a16:creationId xmlns:a16="http://schemas.microsoft.com/office/drawing/2014/main" id="{7493DC5A-710F-4354-8EC8-B5253DBA2B59}"/>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68" name="フローチャート: 判断 267">
          <a:extLst>
            <a:ext uri="{FF2B5EF4-FFF2-40B4-BE49-F238E27FC236}">
              <a16:creationId xmlns:a16="http://schemas.microsoft.com/office/drawing/2014/main" id="{FF157E21-6306-4C98-BC1B-7A310BC7DD22}"/>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269" name="n_2aveValue【市民会館】&#10;有形固定資産減価償却率">
          <a:extLst>
            <a:ext uri="{FF2B5EF4-FFF2-40B4-BE49-F238E27FC236}">
              <a16:creationId xmlns:a16="http://schemas.microsoft.com/office/drawing/2014/main" id="{C88C998A-43CE-4742-9F64-8B4B320260B3}"/>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70" name="フローチャート: 判断 269">
          <a:extLst>
            <a:ext uri="{FF2B5EF4-FFF2-40B4-BE49-F238E27FC236}">
              <a16:creationId xmlns:a16="http://schemas.microsoft.com/office/drawing/2014/main" id="{01920B83-8B29-4B8A-BAEB-7907FDCD64E4}"/>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271" name="n_3aveValue【市民会館】&#10;有形固定資産減価償却率">
          <a:extLst>
            <a:ext uri="{FF2B5EF4-FFF2-40B4-BE49-F238E27FC236}">
              <a16:creationId xmlns:a16="http://schemas.microsoft.com/office/drawing/2014/main" id="{66469261-EA12-4F34-9C24-CE2EC6B5C27F}"/>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5663A944-5A3D-47DD-B413-7EA7D838E4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4B5BB4AC-8EAD-4981-A633-DBF10EA598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894B35E0-A688-47C8-96E0-CF8E90356E4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100DEC0F-1304-44DC-9C63-75369F5130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50F3522-F43B-4643-84F1-7FA6757869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277" name="楕円 276">
          <a:extLst>
            <a:ext uri="{FF2B5EF4-FFF2-40B4-BE49-F238E27FC236}">
              <a16:creationId xmlns:a16="http://schemas.microsoft.com/office/drawing/2014/main" id="{FE6BA8E9-3E74-403E-9CCE-8FDD17211C5C}"/>
            </a:ext>
          </a:extLst>
        </xdr:cNvPr>
        <xdr:cNvSpPr/>
      </xdr:nvSpPr>
      <xdr:spPr>
        <a:xfrm>
          <a:off x="3746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136434</xdr:rowOff>
    </xdr:from>
    <xdr:to>
      <xdr:col>15</xdr:col>
      <xdr:colOff>101600</xdr:colOff>
      <xdr:row>105</xdr:row>
      <xdr:rowOff>66584</xdr:rowOff>
    </xdr:to>
    <xdr:sp macro="" textlink="">
      <xdr:nvSpPr>
        <xdr:cNvPr id="278" name="楕円 277">
          <a:extLst>
            <a:ext uri="{FF2B5EF4-FFF2-40B4-BE49-F238E27FC236}">
              <a16:creationId xmlns:a16="http://schemas.microsoft.com/office/drawing/2014/main" id="{F0D9C0A0-29C3-461D-B142-F929AE408EAD}"/>
            </a:ext>
          </a:extLst>
        </xdr:cNvPr>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15784</xdr:rowOff>
    </xdr:to>
    <xdr:cxnSp macro="">
      <xdr:nvCxnSpPr>
        <xdr:cNvPr id="279" name="直線コネクタ 278">
          <a:extLst>
            <a:ext uri="{FF2B5EF4-FFF2-40B4-BE49-F238E27FC236}">
              <a16:creationId xmlns:a16="http://schemas.microsoft.com/office/drawing/2014/main" id="{725743AF-8369-4C07-A628-E031847E2925}"/>
            </a:ext>
          </a:extLst>
        </xdr:cNvPr>
        <xdr:cNvCxnSpPr/>
      </xdr:nvCxnSpPr>
      <xdr:spPr>
        <a:xfrm flipV="1">
          <a:off x="2908300" y="1798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280" name="n_1mainValue【市民会館】&#10;有形固定資産減価償却率">
          <a:extLst>
            <a:ext uri="{FF2B5EF4-FFF2-40B4-BE49-F238E27FC236}">
              <a16:creationId xmlns:a16="http://schemas.microsoft.com/office/drawing/2014/main" id="{E0E8D516-D3A0-4DB1-B05F-8CD413C6828D}"/>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281" name="n_2mainValue【市民会館】&#10;有形固定資産減価償却率">
          <a:extLst>
            <a:ext uri="{FF2B5EF4-FFF2-40B4-BE49-F238E27FC236}">
              <a16:creationId xmlns:a16="http://schemas.microsoft.com/office/drawing/2014/main" id="{530F6B30-0A34-4EBF-9F2A-3DDF343FD7EE}"/>
            </a:ext>
          </a:extLst>
        </xdr:cNvPr>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EB2C70B9-4EBB-4DB3-8C58-E9E3488564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377446FF-6EF6-4F4F-B86C-3C270ACDCC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EB433A32-F766-4A67-A7F4-2D426B462D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A8C0E061-8FFB-4581-A958-05C2F2D0B7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5A19DEB6-0C24-4BB5-AC4A-BD543A3C82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C8A4DCF0-4B58-49A2-8FCE-807AE51E26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80897C5F-2EDD-4E94-89FC-39F8116E4B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48239047-2E45-4A89-82AA-69C0281F75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a:extLst>
            <a:ext uri="{FF2B5EF4-FFF2-40B4-BE49-F238E27FC236}">
              <a16:creationId xmlns:a16="http://schemas.microsoft.com/office/drawing/2014/main" id="{87C3CC4F-93CB-4857-91CF-BBA54D6539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a:extLst>
            <a:ext uri="{FF2B5EF4-FFF2-40B4-BE49-F238E27FC236}">
              <a16:creationId xmlns:a16="http://schemas.microsoft.com/office/drawing/2014/main" id="{369E6C72-7F32-4793-A201-68C07E12BA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2" name="直線コネクタ 291">
          <a:extLst>
            <a:ext uri="{FF2B5EF4-FFF2-40B4-BE49-F238E27FC236}">
              <a16:creationId xmlns:a16="http://schemas.microsoft.com/office/drawing/2014/main" id="{E4376BFF-AD43-4CAF-B996-42B924039D4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93917B53-D9D3-431A-9A77-8F9656B06B8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4" name="直線コネクタ 293">
          <a:extLst>
            <a:ext uri="{FF2B5EF4-FFF2-40B4-BE49-F238E27FC236}">
              <a16:creationId xmlns:a16="http://schemas.microsoft.com/office/drawing/2014/main" id="{8EF205AF-7AE5-4D11-8C82-6DF1AE0D941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5" name="テキスト ボックス 294">
          <a:extLst>
            <a:ext uri="{FF2B5EF4-FFF2-40B4-BE49-F238E27FC236}">
              <a16:creationId xmlns:a16="http://schemas.microsoft.com/office/drawing/2014/main" id="{C7D038ED-572C-4F41-B4AC-26FB32B1647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6" name="直線コネクタ 295">
          <a:extLst>
            <a:ext uri="{FF2B5EF4-FFF2-40B4-BE49-F238E27FC236}">
              <a16:creationId xmlns:a16="http://schemas.microsoft.com/office/drawing/2014/main" id="{1A9AADE2-3D6F-411B-9201-D8BD2740158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7" name="テキスト ボックス 296">
          <a:extLst>
            <a:ext uri="{FF2B5EF4-FFF2-40B4-BE49-F238E27FC236}">
              <a16:creationId xmlns:a16="http://schemas.microsoft.com/office/drawing/2014/main" id="{EC671F14-9D4A-4F7B-9325-113AF5F9611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8" name="直線コネクタ 297">
          <a:extLst>
            <a:ext uri="{FF2B5EF4-FFF2-40B4-BE49-F238E27FC236}">
              <a16:creationId xmlns:a16="http://schemas.microsoft.com/office/drawing/2014/main" id="{4EB63357-5C30-4A66-8A15-339FBFA5D79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9" name="テキスト ボックス 298">
          <a:extLst>
            <a:ext uri="{FF2B5EF4-FFF2-40B4-BE49-F238E27FC236}">
              <a16:creationId xmlns:a16="http://schemas.microsoft.com/office/drawing/2014/main" id="{D439EE2D-46FA-4539-8F8E-EE59D050D70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0" name="直線コネクタ 299">
          <a:extLst>
            <a:ext uri="{FF2B5EF4-FFF2-40B4-BE49-F238E27FC236}">
              <a16:creationId xmlns:a16="http://schemas.microsoft.com/office/drawing/2014/main" id="{F567B4CC-8C85-4767-9B93-46EA70E350F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1" name="テキスト ボックス 300">
          <a:extLst>
            <a:ext uri="{FF2B5EF4-FFF2-40B4-BE49-F238E27FC236}">
              <a16:creationId xmlns:a16="http://schemas.microsoft.com/office/drawing/2014/main" id="{F42C53DE-AA15-4064-B518-CE7503A35DB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2" name="直線コネクタ 301">
          <a:extLst>
            <a:ext uri="{FF2B5EF4-FFF2-40B4-BE49-F238E27FC236}">
              <a16:creationId xmlns:a16="http://schemas.microsoft.com/office/drawing/2014/main" id="{3DDF2B62-F988-4984-B2D9-E2D8EE0E643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3" name="テキスト ボックス 302">
          <a:extLst>
            <a:ext uri="{FF2B5EF4-FFF2-40B4-BE49-F238E27FC236}">
              <a16:creationId xmlns:a16="http://schemas.microsoft.com/office/drawing/2014/main" id="{CB652B0B-EA3E-4C2E-81DE-3C163D1AF36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F238F4FA-926A-430F-88B2-A7C049AB4D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4DDE2856-D49D-483A-8DEB-1F57687E8E4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a:extLst>
            <a:ext uri="{FF2B5EF4-FFF2-40B4-BE49-F238E27FC236}">
              <a16:creationId xmlns:a16="http://schemas.microsoft.com/office/drawing/2014/main" id="{CBF49642-861B-4FF9-A68C-6D9E7981DD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07" name="直線コネクタ 306">
          <a:extLst>
            <a:ext uri="{FF2B5EF4-FFF2-40B4-BE49-F238E27FC236}">
              <a16:creationId xmlns:a16="http://schemas.microsoft.com/office/drawing/2014/main" id="{85B3B10A-BADD-4BCE-AF1F-6B65CD793D5A}"/>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08" name="【市民会館】&#10;一人当たり面積最小値テキスト">
          <a:extLst>
            <a:ext uri="{FF2B5EF4-FFF2-40B4-BE49-F238E27FC236}">
              <a16:creationId xmlns:a16="http://schemas.microsoft.com/office/drawing/2014/main" id="{C766F932-5CC7-47B1-9166-0591BC41EB38}"/>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09" name="直線コネクタ 308">
          <a:extLst>
            <a:ext uri="{FF2B5EF4-FFF2-40B4-BE49-F238E27FC236}">
              <a16:creationId xmlns:a16="http://schemas.microsoft.com/office/drawing/2014/main" id="{0D212284-B25C-4707-8E99-01CCB950874D}"/>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10" name="【市民会館】&#10;一人当たり面積最大値テキスト">
          <a:extLst>
            <a:ext uri="{FF2B5EF4-FFF2-40B4-BE49-F238E27FC236}">
              <a16:creationId xmlns:a16="http://schemas.microsoft.com/office/drawing/2014/main" id="{A0652D45-6155-409B-BC06-5ADA91123BF8}"/>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11" name="直線コネクタ 310">
          <a:extLst>
            <a:ext uri="{FF2B5EF4-FFF2-40B4-BE49-F238E27FC236}">
              <a16:creationId xmlns:a16="http://schemas.microsoft.com/office/drawing/2014/main" id="{A0F75F4A-8E1C-409B-A7D8-0F9E957BBAE7}"/>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12" name="【市民会館】&#10;一人当たり面積平均値テキスト">
          <a:extLst>
            <a:ext uri="{FF2B5EF4-FFF2-40B4-BE49-F238E27FC236}">
              <a16:creationId xmlns:a16="http://schemas.microsoft.com/office/drawing/2014/main" id="{5E7D3489-5FC9-4874-B638-7CBB47081127}"/>
            </a:ext>
          </a:extLst>
        </xdr:cNvPr>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13" name="フローチャート: 判断 312">
          <a:extLst>
            <a:ext uri="{FF2B5EF4-FFF2-40B4-BE49-F238E27FC236}">
              <a16:creationId xmlns:a16="http://schemas.microsoft.com/office/drawing/2014/main" id="{1F7FC4EE-4326-4E33-A521-DE2DACE15212}"/>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14" name="フローチャート: 判断 313">
          <a:extLst>
            <a:ext uri="{FF2B5EF4-FFF2-40B4-BE49-F238E27FC236}">
              <a16:creationId xmlns:a16="http://schemas.microsoft.com/office/drawing/2014/main" id="{1423A673-069B-41E0-896C-18D800211DDF}"/>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15" name="n_1aveValue【市民会館】&#10;一人当たり面積">
          <a:extLst>
            <a:ext uri="{FF2B5EF4-FFF2-40B4-BE49-F238E27FC236}">
              <a16:creationId xmlns:a16="http://schemas.microsoft.com/office/drawing/2014/main" id="{4300E07F-F731-45CF-A333-4BE3E4F64062}"/>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16" name="フローチャート: 判断 315">
          <a:extLst>
            <a:ext uri="{FF2B5EF4-FFF2-40B4-BE49-F238E27FC236}">
              <a16:creationId xmlns:a16="http://schemas.microsoft.com/office/drawing/2014/main" id="{5907A6D2-8900-484C-8666-CB00007FEB2B}"/>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17" name="n_2aveValue【市民会館】&#10;一人当たり面積">
          <a:extLst>
            <a:ext uri="{FF2B5EF4-FFF2-40B4-BE49-F238E27FC236}">
              <a16:creationId xmlns:a16="http://schemas.microsoft.com/office/drawing/2014/main" id="{929A45B7-7B6A-4B43-B131-1944CE08E967}"/>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18" name="フローチャート: 判断 317">
          <a:extLst>
            <a:ext uri="{FF2B5EF4-FFF2-40B4-BE49-F238E27FC236}">
              <a16:creationId xmlns:a16="http://schemas.microsoft.com/office/drawing/2014/main" id="{414F5CF1-872E-4DA3-821A-2BA75FAC5BFA}"/>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19" name="n_3aveValue【市民会館】&#10;一人当たり面積">
          <a:extLst>
            <a:ext uri="{FF2B5EF4-FFF2-40B4-BE49-F238E27FC236}">
              <a16:creationId xmlns:a16="http://schemas.microsoft.com/office/drawing/2014/main" id="{F64BDEAC-DD9A-4C1E-9941-6A8979C862CA}"/>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82A48E7-F4A4-4BA9-AC80-842712F3BA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B1296CF0-B9A2-4D78-AB48-2D8B91E3B6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EC7A8783-DE95-4E41-AA50-6498171480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2AD49685-02DD-4A41-8117-E3ACC861C5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1D5E0205-E480-4DC7-9BBC-CBD52CEC7A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325" name="楕円 324">
          <a:extLst>
            <a:ext uri="{FF2B5EF4-FFF2-40B4-BE49-F238E27FC236}">
              <a16:creationId xmlns:a16="http://schemas.microsoft.com/office/drawing/2014/main" id="{84198AE4-05B8-40F8-A5DE-1062EA0DFE94}"/>
            </a:ext>
          </a:extLst>
        </xdr:cNvPr>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3084</xdr:rowOff>
    </xdr:from>
    <xdr:to>
      <xdr:col>46</xdr:col>
      <xdr:colOff>38100</xdr:colOff>
      <xdr:row>107</xdr:row>
      <xdr:rowOff>104684</xdr:rowOff>
    </xdr:to>
    <xdr:sp macro="" textlink="">
      <xdr:nvSpPr>
        <xdr:cNvPr id="326" name="楕円 325">
          <a:extLst>
            <a:ext uri="{FF2B5EF4-FFF2-40B4-BE49-F238E27FC236}">
              <a16:creationId xmlns:a16="http://schemas.microsoft.com/office/drawing/2014/main" id="{47CC8C6A-CF9D-48B7-A855-B8A1BF6036B4}"/>
            </a:ext>
          </a:extLst>
        </xdr:cNvPr>
        <xdr:cNvSpPr/>
      </xdr:nvSpPr>
      <xdr:spPr>
        <a:xfrm>
          <a:off x="8699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53884</xdr:rowOff>
    </xdr:to>
    <xdr:cxnSp macro="">
      <xdr:nvCxnSpPr>
        <xdr:cNvPr id="327" name="直線コネクタ 326">
          <a:extLst>
            <a:ext uri="{FF2B5EF4-FFF2-40B4-BE49-F238E27FC236}">
              <a16:creationId xmlns:a16="http://schemas.microsoft.com/office/drawing/2014/main" id="{58589924-5930-4002-97DE-BAEAC9F97ADC}"/>
            </a:ext>
          </a:extLst>
        </xdr:cNvPr>
        <xdr:cNvCxnSpPr/>
      </xdr:nvCxnSpPr>
      <xdr:spPr>
        <a:xfrm flipV="1">
          <a:off x="8750300" y="183946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91457</xdr:rowOff>
    </xdr:from>
    <xdr:ext cx="469744" cy="259045"/>
    <xdr:sp macro="" textlink="">
      <xdr:nvSpPr>
        <xdr:cNvPr id="328" name="n_1mainValue【市民会館】&#10;一人当たり面積">
          <a:extLst>
            <a:ext uri="{FF2B5EF4-FFF2-40B4-BE49-F238E27FC236}">
              <a16:creationId xmlns:a16="http://schemas.microsoft.com/office/drawing/2014/main" id="{03BDE382-A202-43E7-BAFC-B95F23FB5739}"/>
            </a:ext>
          </a:extLst>
        </xdr:cNvPr>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95811</xdr:rowOff>
    </xdr:from>
    <xdr:ext cx="469744" cy="259045"/>
    <xdr:sp macro="" textlink="">
      <xdr:nvSpPr>
        <xdr:cNvPr id="329" name="n_2mainValue【市民会館】&#10;一人当たり面積">
          <a:extLst>
            <a:ext uri="{FF2B5EF4-FFF2-40B4-BE49-F238E27FC236}">
              <a16:creationId xmlns:a16="http://schemas.microsoft.com/office/drawing/2014/main" id="{1E1F12EA-2A17-4214-88D0-6E78D5746B4B}"/>
            </a:ext>
          </a:extLst>
        </xdr:cNvPr>
        <xdr:cNvSpPr txBox="1"/>
      </xdr:nvSpPr>
      <xdr:spPr>
        <a:xfrm>
          <a:off x="8515427"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0459138E-0981-44C2-BDBD-01952E88EF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0F0139E8-CF67-4BAF-B51D-0E70A27077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B3A4E61D-F84D-48D3-94D4-C84DE1FFFB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5E226AD0-42FF-42D6-90FC-BE30662703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1289C2A6-7C32-4593-89E1-587B297823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EDFC4DBB-70D9-47AE-8609-08DA72CBEC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66193307-C02E-457D-901E-C25BC9FB8E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F233CA9C-F9B3-4FC0-806E-FE3FA9D4AD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C2C6A14E-AC9E-4C57-8766-DE05F2B8E4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CD9B7C90-3492-4A9B-8471-2314EAF46C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id="{42A0005F-83DD-4C9B-8A84-373F606B441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688953BF-B1D2-45E8-8DF1-455F49D1E24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id="{2491E7C6-49C2-4364-B990-B203E877165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3DC664C4-9B0E-4C61-A4CA-33EE315F30F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EA07D417-AA28-47D4-A270-CD321DE64E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3B09D8D6-B6E2-4D85-A232-BE35C04A45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103E06E3-8E2D-4121-8ECD-58C9396C4D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AF741893-E91D-4DE7-8DF7-CEFE3D1604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FFBA8FB8-692D-496C-8C78-A620D0DFE1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14D186D6-0F1F-4DD8-BAE9-0B8360C67FA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id="{FFD891AC-1DED-425F-A01A-46C3C94ACB1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35CAA57D-8C8C-4A6F-A70F-23FC651E93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59DCAE2C-0292-4038-B310-69DEA833628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一般廃棄物処理施設】&#10;有形固定資産減価償却率グラフ枠">
          <a:extLst>
            <a:ext uri="{FF2B5EF4-FFF2-40B4-BE49-F238E27FC236}">
              <a16:creationId xmlns:a16="http://schemas.microsoft.com/office/drawing/2014/main" id="{12420BF8-A04D-4575-BD3E-91B9418487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54" name="直線コネクタ 353">
          <a:extLst>
            <a:ext uri="{FF2B5EF4-FFF2-40B4-BE49-F238E27FC236}">
              <a16:creationId xmlns:a16="http://schemas.microsoft.com/office/drawing/2014/main" id="{C3815EC9-1E77-411E-A1E4-7A61855792BC}"/>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55" name="【一般廃棄物処理施設】&#10;有形固定資産減価償却率最小値テキスト">
          <a:extLst>
            <a:ext uri="{FF2B5EF4-FFF2-40B4-BE49-F238E27FC236}">
              <a16:creationId xmlns:a16="http://schemas.microsoft.com/office/drawing/2014/main" id="{662CC498-096F-40CE-A87B-50DE8B9E2FEA}"/>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56" name="直線コネクタ 355">
          <a:extLst>
            <a:ext uri="{FF2B5EF4-FFF2-40B4-BE49-F238E27FC236}">
              <a16:creationId xmlns:a16="http://schemas.microsoft.com/office/drawing/2014/main" id="{352F9FCA-F9AE-479D-A80C-D13108CD991A}"/>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57" name="【一般廃棄物処理施設】&#10;有形固定資産減価償却率最大値テキスト">
          <a:extLst>
            <a:ext uri="{FF2B5EF4-FFF2-40B4-BE49-F238E27FC236}">
              <a16:creationId xmlns:a16="http://schemas.microsoft.com/office/drawing/2014/main" id="{64C0DD29-0B78-419D-9973-589D591BC997}"/>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58" name="直線コネクタ 357">
          <a:extLst>
            <a:ext uri="{FF2B5EF4-FFF2-40B4-BE49-F238E27FC236}">
              <a16:creationId xmlns:a16="http://schemas.microsoft.com/office/drawing/2014/main" id="{61961665-0F91-4837-8898-0EFFFD084E9F}"/>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59" name="【一般廃棄物処理施設】&#10;有形固定資産減価償却率平均値テキスト">
          <a:extLst>
            <a:ext uri="{FF2B5EF4-FFF2-40B4-BE49-F238E27FC236}">
              <a16:creationId xmlns:a16="http://schemas.microsoft.com/office/drawing/2014/main" id="{225B4D8D-4F80-4D23-876A-2E71588E48FE}"/>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60" name="フローチャート: 判断 359">
          <a:extLst>
            <a:ext uri="{FF2B5EF4-FFF2-40B4-BE49-F238E27FC236}">
              <a16:creationId xmlns:a16="http://schemas.microsoft.com/office/drawing/2014/main" id="{B3D9AD56-5B88-4303-A061-BC37069F7696}"/>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61" name="フローチャート: 判断 360">
          <a:extLst>
            <a:ext uri="{FF2B5EF4-FFF2-40B4-BE49-F238E27FC236}">
              <a16:creationId xmlns:a16="http://schemas.microsoft.com/office/drawing/2014/main" id="{A02831D5-0666-4F9E-BAB9-3A904593BDA1}"/>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62" name="n_1aveValue【一般廃棄物処理施設】&#10;有形固定資産減価償却率">
          <a:extLst>
            <a:ext uri="{FF2B5EF4-FFF2-40B4-BE49-F238E27FC236}">
              <a16:creationId xmlns:a16="http://schemas.microsoft.com/office/drawing/2014/main" id="{12F552BE-D86F-413D-8CD9-E0B6A31FC2D7}"/>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63" name="フローチャート: 判断 362">
          <a:extLst>
            <a:ext uri="{FF2B5EF4-FFF2-40B4-BE49-F238E27FC236}">
              <a16:creationId xmlns:a16="http://schemas.microsoft.com/office/drawing/2014/main" id="{778F3B88-6FA0-46D9-AD2F-1AEBD0E7E169}"/>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64" name="n_2aveValue【一般廃棄物処理施設】&#10;有形固定資産減価償却率">
          <a:extLst>
            <a:ext uri="{FF2B5EF4-FFF2-40B4-BE49-F238E27FC236}">
              <a16:creationId xmlns:a16="http://schemas.microsoft.com/office/drawing/2014/main" id="{6CD02C50-3F9F-4948-AA92-2484A6E74F6F}"/>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65" name="フローチャート: 判断 364">
          <a:extLst>
            <a:ext uri="{FF2B5EF4-FFF2-40B4-BE49-F238E27FC236}">
              <a16:creationId xmlns:a16="http://schemas.microsoft.com/office/drawing/2014/main" id="{C04B4F78-2D24-40ED-A5E5-C2D46A571CDE}"/>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366" name="n_3aveValue【一般廃棄物処理施設】&#10;有形固定資産減価償却率">
          <a:extLst>
            <a:ext uri="{FF2B5EF4-FFF2-40B4-BE49-F238E27FC236}">
              <a16:creationId xmlns:a16="http://schemas.microsoft.com/office/drawing/2014/main" id="{BBDF6ABB-D4A3-449C-A640-6ED6A88905F9}"/>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E14E48C-582B-475F-8662-B2A15D0155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3A69A75A-5970-4196-B589-4D3DA13633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1C9F27CD-1A7A-4AAA-8E0C-B1BD1FDC4F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238CA16-FCE9-48C4-8848-E24684BC55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65492F3A-EAEB-474D-95A9-6FB7A8BC98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19685</xdr:rowOff>
    </xdr:from>
    <xdr:to>
      <xdr:col>81</xdr:col>
      <xdr:colOff>101600</xdr:colOff>
      <xdr:row>35</xdr:row>
      <xdr:rowOff>121285</xdr:rowOff>
    </xdr:to>
    <xdr:sp macro="" textlink="">
      <xdr:nvSpPr>
        <xdr:cNvPr id="372" name="楕円 371">
          <a:extLst>
            <a:ext uri="{FF2B5EF4-FFF2-40B4-BE49-F238E27FC236}">
              <a16:creationId xmlns:a16="http://schemas.microsoft.com/office/drawing/2014/main" id="{BBEA359B-B6AB-4D4F-BAB9-D7DD4C568CF0}"/>
            </a:ext>
          </a:extLst>
        </xdr:cNvPr>
        <xdr:cNvSpPr/>
      </xdr:nvSpPr>
      <xdr:spPr>
        <a:xfrm>
          <a:off x="1543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74930</xdr:rowOff>
    </xdr:from>
    <xdr:to>
      <xdr:col>76</xdr:col>
      <xdr:colOff>165100</xdr:colOff>
      <xdr:row>36</xdr:row>
      <xdr:rowOff>5080</xdr:rowOff>
    </xdr:to>
    <xdr:sp macro="" textlink="">
      <xdr:nvSpPr>
        <xdr:cNvPr id="373" name="楕円 372">
          <a:extLst>
            <a:ext uri="{FF2B5EF4-FFF2-40B4-BE49-F238E27FC236}">
              <a16:creationId xmlns:a16="http://schemas.microsoft.com/office/drawing/2014/main" id="{39C6E95D-42F9-4819-A4BA-FD2B382FBFF1}"/>
            </a:ext>
          </a:extLst>
        </xdr:cNvPr>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125730</xdr:rowOff>
    </xdr:to>
    <xdr:cxnSp macro="">
      <xdr:nvCxnSpPr>
        <xdr:cNvPr id="374" name="直線コネクタ 373">
          <a:extLst>
            <a:ext uri="{FF2B5EF4-FFF2-40B4-BE49-F238E27FC236}">
              <a16:creationId xmlns:a16="http://schemas.microsoft.com/office/drawing/2014/main" id="{D6C3D98C-7BDE-4901-98F3-140678671FFE}"/>
            </a:ext>
          </a:extLst>
        </xdr:cNvPr>
        <xdr:cNvCxnSpPr/>
      </xdr:nvCxnSpPr>
      <xdr:spPr>
        <a:xfrm flipV="1">
          <a:off x="14592300" y="60712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137812</xdr:rowOff>
    </xdr:from>
    <xdr:ext cx="405111" cy="259045"/>
    <xdr:sp macro="" textlink="">
      <xdr:nvSpPr>
        <xdr:cNvPr id="375" name="n_1mainValue【一般廃棄物処理施設】&#10;有形固定資産減価償却率">
          <a:extLst>
            <a:ext uri="{FF2B5EF4-FFF2-40B4-BE49-F238E27FC236}">
              <a16:creationId xmlns:a16="http://schemas.microsoft.com/office/drawing/2014/main" id="{5854F599-08C2-49F1-88F2-3FAFDE464164}"/>
            </a:ext>
          </a:extLst>
        </xdr:cNvPr>
        <xdr:cNvSpPr txBox="1"/>
      </xdr:nvSpPr>
      <xdr:spPr>
        <a:xfrm>
          <a:off x="152660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21607</xdr:rowOff>
    </xdr:from>
    <xdr:ext cx="405111" cy="259045"/>
    <xdr:sp macro="" textlink="">
      <xdr:nvSpPr>
        <xdr:cNvPr id="376" name="n_2mainValue【一般廃棄物処理施設】&#10;有形固定資産減価償却率">
          <a:extLst>
            <a:ext uri="{FF2B5EF4-FFF2-40B4-BE49-F238E27FC236}">
              <a16:creationId xmlns:a16="http://schemas.microsoft.com/office/drawing/2014/main" id="{54B79D11-229A-41BD-A53B-FD5C3D549BAF}"/>
            </a:ext>
          </a:extLst>
        </xdr:cNvPr>
        <xdr:cNvSpPr txBox="1"/>
      </xdr:nvSpPr>
      <xdr:spPr>
        <a:xfrm>
          <a:off x="14389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C1D7B685-1301-4B01-ACFB-768DC67966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151258BF-74EF-47CD-B24B-CC9C2EAB75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807AF732-10D5-4044-A8FD-8411ABB333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6292D599-7CD3-4589-9265-623A1A2F22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DDB808B6-BB48-4C31-A903-25CFD33DDC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1F58855A-B3EE-455D-8E48-88C1A95B18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AB42EFF5-1813-40FA-B009-7267FB721A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A739D8E5-4322-4B4A-9494-F25EBF9660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a:extLst>
            <a:ext uri="{FF2B5EF4-FFF2-40B4-BE49-F238E27FC236}">
              <a16:creationId xmlns:a16="http://schemas.microsoft.com/office/drawing/2014/main" id="{4422C49B-09BC-4CA4-BA28-AAAD82B686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a:extLst>
            <a:ext uri="{FF2B5EF4-FFF2-40B4-BE49-F238E27FC236}">
              <a16:creationId xmlns:a16="http://schemas.microsoft.com/office/drawing/2014/main" id="{A1B17F35-B8AE-49E8-BDB9-18857455FD8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a:extLst>
            <a:ext uri="{FF2B5EF4-FFF2-40B4-BE49-F238E27FC236}">
              <a16:creationId xmlns:a16="http://schemas.microsoft.com/office/drawing/2014/main" id="{4B0FD505-FA70-469F-A38C-4639C0DC853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8" name="テキスト ボックス 387">
          <a:extLst>
            <a:ext uri="{FF2B5EF4-FFF2-40B4-BE49-F238E27FC236}">
              <a16:creationId xmlns:a16="http://schemas.microsoft.com/office/drawing/2014/main" id="{CA692439-A085-41F4-8155-2846BF54016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a:extLst>
            <a:ext uri="{FF2B5EF4-FFF2-40B4-BE49-F238E27FC236}">
              <a16:creationId xmlns:a16="http://schemas.microsoft.com/office/drawing/2014/main" id="{24A56EA9-3F31-42CC-A6DA-72EDE2B32DF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0" name="テキスト ボックス 389">
          <a:extLst>
            <a:ext uri="{FF2B5EF4-FFF2-40B4-BE49-F238E27FC236}">
              <a16:creationId xmlns:a16="http://schemas.microsoft.com/office/drawing/2014/main" id="{56E5FA55-BB49-44E2-8043-0A6BF699818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a:extLst>
            <a:ext uri="{FF2B5EF4-FFF2-40B4-BE49-F238E27FC236}">
              <a16:creationId xmlns:a16="http://schemas.microsoft.com/office/drawing/2014/main" id="{02DE2063-077C-4D69-AE1D-BB5A0692D5A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2" name="テキスト ボックス 391">
          <a:extLst>
            <a:ext uri="{FF2B5EF4-FFF2-40B4-BE49-F238E27FC236}">
              <a16:creationId xmlns:a16="http://schemas.microsoft.com/office/drawing/2014/main" id="{35411C32-76EB-4BD4-B7CA-3E18AE48BE6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a:extLst>
            <a:ext uri="{FF2B5EF4-FFF2-40B4-BE49-F238E27FC236}">
              <a16:creationId xmlns:a16="http://schemas.microsoft.com/office/drawing/2014/main" id="{D00B12B3-85CF-4E3A-B884-F7D8FF39E1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4" name="テキスト ボックス 393">
          <a:extLst>
            <a:ext uri="{FF2B5EF4-FFF2-40B4-BE49-F238E27FC236}">
              <a16:creationId xmlns:a16="http://schemas.microsoft.com/office/drawing/2014/main" id="{E82A8A3A-8670-4C6C-9BF4-02B12387DB4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a:extLst>
            <a:ext uri="{FF2B5EF4-FFF2-40B4-BE49-F238E27FC236}">
              <a16:creationId xmlns:a16="http://schemas.microsoft.com/office/drawing/2014/main" id="{D1213648-2A0A-4295-816F-942D1708F10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6" name="テキスト ボックス 395">
          <a:extLst>
            <a:ext uri="{FF2B5EF4-FFF2-40B4-BE49-F238E27FC236}">
              <a16:creationId xmlns:a16="http://schemas.microsoft.com/office/drawing/2014/main" id="{642F7655-C41C-483D-8F4D-37642FD3417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a:extLst>
            <a:ext uri="{FF2B5EF4-FFF2-40B4-BE49-F238E27FC236}">
              <a16:creationId xmlns:a16="http://schemas.microsoft.com/office/drawing/2014/main" id="{5DB64E09-A118-4236-88A5-E2F9C966563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98" name="テキスト ボックス 397">
          <a:extLst>
            <a:ext uri="{FF2B5EF4-FFF2-40B4-BE49-F238E27FC236}">
              <a16:creationId xmlns:a16="http://schemas.microsoft.com/office/drawing/2014/main" id="{19E62B51-F306-4BAE-B719-337CB9FB1A6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3C33486D-5CC7-4CC0-A0B9-8FE0227855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E59CCE91-F1DA-49DF-92A7-D751A84248A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50FD4CCE-5036-4716-A0EC-7144C3B42D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02" name="直線コネクタ 401">
          <a:extLst>
            <a:ext uri="{FF2B5EF4-FFF2-40B4-BE49-F238E27FC236}">
              <a16:creationId xmlns:a16="http://schemas.microsoft.com/office/drawing/2014/main" id="{528C2690-38C8-4AA4-AD9F-D486B78F0B6D}"/>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03" name="【一般廃棄物処理施設】&#10;一人当たり有形固定資産（償却資産）額最小値テキスト">
          <a:extLst>
            <a:ext uri="{FF2B5EF4-FFF2-40B4-BE49-F238E27FC236}">
              <a16:creationId xmlns:a16="http://schemas.microsoft.com/office/drawing/2014/main" id="{166C7DC2-0BB6-4EB2-87BD-9C9646FE83CE}"/>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04" name="直線コネクタ 403">
          <a:extLst>
            <a:ext uri="{FF2B5EF4-FFF2-40B4-BE49-F238E27FC236}">
              <a16:creationId xmlns:a16="http://schemas.microsoft.com/office/drawing/2014/main" id="{1DA093D7-CF9D-4B61-8666-41A19FAB401D}"/>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D5B4CA87-3FEE-4CE1-BB26-261F662DBE21}"/>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06" name="直線コネクタ 405">
          <a:extLst>
            <a:ext uri="{FF2B5EF4-FFF2-40B4-BE49-F238E27FC236}">
              <a16:creationId xmlns:a16="http://schemas.microsoft.com/office/drawing/2014/main" id="{BB793AAC-9A22-42E1-A5C9-587F686B9BBB}"/>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F45D0E52-AC2E-45BD-B7A0-41FD7FA8D1D3}"/>
            </a:ext>
          </a:extLst>
        </xdr:cNvPr>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08" name="フローチャート: 判断 407">
          <a:extLst>
            <a:ext uri="{FF2B5EF4-FFF2-40B4-BE49-F238E27FC236}">
              <a16:creationId xmlns:a16="http://schemas.microsoft.com/office/drawing/2014/main" id="{65BC1D15-ED59-499B-8A15-D6419E2F0C48}"/>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09" name="フローチャート: 判断 408">
          <a:extLst>
            <a:ext uri="{FF2B5EF4-FFF2-40B4-BE49-F238E27FC236}">
              <a16:creationId xmlns:a16="http://schemas.microsoft.com/office/drawing/2014/main" id="{735F640E-DB13-4B23-95A2-942F29D54ED5}"/>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410" name="n_1aveValue【一般廃棄物処理施設】&#10;一人当たり有形固定資産（償却資産）額">
          <a:extLst>
            <a:ext uri="{FF2B5EF4-FFF2-40B4-BE49-F238E27FC236}">
              <a16:creationId xmlns:a16="http://schemas.microsoft.com/office/drawing/2014/main" id="{1FF1FC8D-3385-41BB-B197-81A31657C40C}"/>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411" name="フローチャート: 判断 410">
          <a:extLst>
            <a:ext uri="{FF2B5EF4-FFF2-40B4-BE49-F238E27FC236}">
              <a16:creationId xmlns:a16="http://schemas.microsoft.com/office/drawing/2014/main" id="{CC177444-1908-4E4D-B374-F3E8DA6993E4}"/>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412" name="n_2aveValue【一般廃棄物処理施設】&#10;一人当たり有形固定資産（償却資産）額">
          <a:extLst>
            <a:ext uri="{FF2B5EF4-FFF2-40B4-BE49-F238E27FC236}">
              <a16:creationId xmlns:a16="http://schemas.microsoft.com/office/drawing/2014/main" id="{E1E4F53E-052C-4A93-B11B-77A756649591}"/>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413" name="フローチャート: 判断 412">
          <a:extLst>
            <a:ext uri="{FF2B5EF4-FFF2-40B4-BE49-F238E27FC236}">
              <a16:creationId xmlns:a16="http://schemas.microsoft.com/office/drawing/2014/main" id="{C7FC23B8-1E60-4A38-8B0B-E2472E9C1FF8}"/>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414" name="n_3aveValue【一般廃棄物処理施設】&#10;一人当たり有形固定資産（償却資産）額">
          <a:extLst>
            <a:ext uri="{FF2B5EF4-FFF2-40B4-BE49-F238E27FC236}">
              <a16:creationId xmlns:a16="http://schemas.microsoft.com/office/drawing/2014/main" id="{781ABD69-086C-4FA2-8AE5-D4F0BD8EADCC}"/>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EA6B6B3-9781-425C-9F39-91566343DB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712D508-6B5B-4685-A69B-39A3C0FA66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E3BDFFA3-48E7-4EF7-B2A2-263E7D8BC4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9ADDF12-74F2-4A69-8E4F-6E98DCF460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A997C73-B24B-4214-8406-0337313517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91635</xdr:rowOff>
    </xdr:from>
    <xdr:to>
      <xdr:col>112</xdr:col>
      <xdr:colOff>38100</xdr:colOff>
      <xdr:row>40</xdr:row>
      <xdr:rowOff>21785</xdr:rowOff>
    </xdr:to>
    <xdr:sp macro="" textlink="">
      <xdr:nvSpPr>
        <xdr:cNvPr id="420" name="楕円 419">
          <a:extLst>
            <a:ext uri="{FF2B5EF4-FFF2-40B4-BE49-F238E27FC236}">
              <a16:creationId xmlns:a16="http://schemas.microsoft.com/office/drawing/2014/main" id="{16E92496-4B31-4D8E-8198-2D5A78446E4C}"/>
            </a:ext>
          </a:extLst>
        </xdr:cNvPr>
        <xdr:cNvSpPr/>
      </xdr:nvSpPr>
      <xdr:spPr>
        <a:xfrm>
          <a:off x="21272500" y="67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96710</xdr:rowOff>
    </xdr:from>
    <xdr:to>
      <xdr:col>107</xdr:col>
      <xdr:colOff>101600</xdr:colOff>
      <xdr:row>40</xdr:row>
      <xdr:rowOff>26860</xdr:rowOff>
    </xdr:to>
    <xdr:sp macro="" textlink="">
      <xdr:nvSpPr>
        <xdr:cNvPr id="421" name="楕円 420">
          <a:extLst>
            <a:ext uri="{FF2B5EF4-FFF2-40B4-BE49-F238E27FC236}">
              <a16:creationId xmlns:a16="http://schemas.microsoft.com/office/drawing/2014/main" id="{81463765-0C80-4B32-B073-77CFDD5E826C}"/>
            </a:ext>
          </a:extLst>
        </xdr:cNvPr>
        <xdr:cNvSpPr/>
      </xdr:nvSpPr>
      <xdr:spPr>
        <a:xfrm>
          <a:off x="20383500" y="67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142435</xdr:rowOff>
    </xdr:from>
    <xdr:to>
      <xdr:col>111</xdr:col>
      <xdr:colOff>177800</xdr:colOff>
      <xdr:row>39</xdr:row>
      <xdr:rowOff>147510</xdr:rowOff>
    </xdr:to>
    <xdr:cxnSp macro="">
      <xdr:nvCxnSpPr>
        <xdr:cNvPr id="422" name="直線コネクタ 421">
          <a:extLst>
            <a:ext uri="{FF2B5EF4-FFF2-40B4-BE49-F238E27FC236}">
              <a16:creationId xmlns:a16="http://schemas.microsoft.com/office/drawing/2014/main" id="{F44E8AD4-79A1-4957-939A-C0F037120A12}"/>
            </a:ext>
          </a:extLst>
        </xdr:cNvPr>
        <xdr:cNvCxnSpPr/>
      </xdr:nvCxnSpPr>
      <xdr:spPr>
        <a:xfrm flipV="1">
          <a:off x="20434300" y="682898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12912</xdr:rowOff>
    </xdr:from>
    <xdr:ext cx="599010" cy="259045"/>
    <xdr:sp macro="" textlink="">
      <xdr:nvSpPr>
        <xdr:cNvPr id="423" name="n_1mainValue【一般廃棄物処理施設】&#10;一人当たり有形固定資産（償却資産）額">
          <a:extLst>
            <a:ext uri="{FF2B5EF4-FFF2-40B4-BE49-F238E27FC236}">
              <a16:creationId xmlns:a16="http://schemas.microsoft.com/office/drawing/2014/main" id="{F4DD7B8A-81FF-40EB-AAD2-777A8006A834}"/>
            </a:ext>
          </a:extLst>
        </xdr:cNvPr>
        <xdr:cNvSpPr txBox="1"/>
      </xdr:nvSpPr>
      <xdr:spPr>
        <a:xfrm>
          <a:off x="21011095" y="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17987</xdr:rowOff>
    </xdr:from>
    <xdr:ext cx="599010" cy="259045"/>
    <xdr:sp macro="" textlink="">
      <xdr:nvSpPr>
        <xdr:cNvPr id="424" name="n_2mainValue【一般廃棄物処理施設】&#10;一人当たり有形固定資産（償却資産）額">
          <a:extLst>
            <a:ext uri="{FF2B5EF4-FFF2-40B4-BE49-F238E27FC236}">
              <a16:creationId xmlns:a16="http://schemas.microsoft.com/office/drawing/2014/main" id="{13F5CF68-8E05-4785-9C29-A0DBD0D6F1AE}"/>
            </a:ext>
          </a:extLst>
        </xdr:cNvPr>
        <xdr:cNvSpPr txBox="1"/>
      </xdr:nvSpPr>
      <xdr:spPr>
        <a:xfrm>
          <a:off x="20134795" y="687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020E8D2C-BDA0-4014-B052-D07AC36F11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9730DE5C-45D1-4159-938D-8CECBA249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6B7859D6-A0A2-414A-B6F0-AC73FFB785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28DA47D7-B876-470C-9C5F-3785ECFEC6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1137BBA2-EB13-41FF-B115-D0D4D397B5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C3CF12A3-3BD0-44B0-9AF3-C8C734C409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818E93EF-61CC-48B8-B567-B556CC5F37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5A8132E1-511C-4960-8AD8-EC5D1C4B2E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a:extLst>
            <a:ext uri="{FF2B5EF4-FFF2-40B4-BE49-F238E27FC236}">
              <a16:creationId xmlns:a16="http://schemas.microsoft.com/office/drawing/2014/main" id="{B35DEA6C-DDCF-4FCC-8F39-CD37937622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a:extLst>
            <a:ext uri="{FF2B5EF4-FFF2-40B4-BE49-F238E27FC236}">
              <a16:creationId xmlns:a16="http://schemas.microsoft.com/office/drawing/2014/main" id="{50E67C27-703D-48C7-8F9F-B6DFA23205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a:extLst>
            <a:ext uri="{FF2B5EF4-FFF2-40B4-BE49-F238E27FC236}">
              <a16:creationId xmlns:a16="http://schemas.microsoft.com/office/drawing/2014/main" id="{F406602C-7DA9-4F7C-BE10-15EF0188D9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a:extLst>
            <a:ext uri="{FF2B5EF4-FFF2-40B4-BE49-F238E27FC236}">
              <a16:creationId xmlns:a16="http://schemas.microsoft.com/office/drawing/2014/main" id="{7D044C85-DBE3-4D4A-8232-05A0952901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a:extLst>
            <a:ext uri="{FF2B5EF4-FFF2-40B4-BE49-F238E27FC236}">
              <a16:creationId xmlns:a16="http://schemas.microsoft.com/office/drawing/2014/main" id="{8760443F-48D5-48A6-96AC-CDF304AF15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a:extLst>
            <a:ext uri="{FF2B5EF4-FFF2-40B4-BE49-F238E27FC236}">
              <a16:creationId xmlns:a16="http://schemas.microsoft.com/office/drawing/2014/main" id="{9D1A6F84-74AF-43AF-9D4C-BEE2EA23BA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a:extLst>
            <a:ext uri="{FF2B5EF4-FFF2-40B4-BE49-F238E27FC236}">
              <a16:creationId xmlns:a16="http://schemas.microsoft.com/office/drawing/2014/main" id="{CA6A2F74-B650-4594-93E5-06A648713E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a:extLst>
            <a:ext uri="{FF2B5EF4-FFF2-40B4-BE49-F238E27FC236}">
              <a16:creationId xmlns:a16="http://schemas.microsoft.com/office/drawing/2014/main" id="{E4112183-0215-4EBF-8E15-178C2C0C6DC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a:extLst>
            <a:ext uri="{FF2B5EF4-FFF2-40B4-BE49-F238E27FC236}">
              <a16:creationId xmlns:a16="http://schemas.microsoft.com/office/drawing/2014/main" id="{84265A0F-1F65-4C3B-B807-C48789F51A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a:extLst>
            <a:ext uri="{FF2B5EF4-FFF2-40B4-BE49-F238E27FC236}">
              <a16:creationId xmlns:a16="http://schemas.microsoft.com/office/drawing/2014/main" id="{8D5ED428-C4EE-4369-805A-5623722DBE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a:extLst>
            <a:ext uri="{FF2B5EF4-FFF2-40B4-BE49-F238E27FC236}">
              <a16:creationId xmlns:a16="http://schemas.microsoft.com/office/drawing/2014/main" id="{F2398356-16FD-488C-A519-8A03D3CE2A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a:extLst>
            <a:ext uri="{FF2B5EF4-FFF2-40B4-BE49-F238E27FC236}">
              <a16:creationId xmlns:a16="http://schemas.microsoft.com/office/drawing/2014/main" id="{F52D2F16-165F-43CB-BE63-26C1E574E4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a:extLst>
            <a:ext uri="{FF2B5EF4-FFF2-40B4-BE49-F238E27FC236}">
              <a16:creationId xmlns:a16="http://schemas.microsoft.com/office/drawing/2014/main" id="{D2699E07-A323-4593-8A70-FA411C35A3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a:extLst>
            <a:ext uri="{FF2B5EF4-FFF2-40B4-BE49-F238E27FC236}">
              <a16:creationId xmlns:a16="http://schemas.microsoft.com/office/drawing/2014/main" id="{621B50D4-E084-45E0-8660-BB5A63AED7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a:extLst>
            <a:ext uri="{FF2B5EF4-FFF2-40B4-BE49-F238E27FC236}">
              <a16:creationId xmlns:a16="http://schemas.microsoft.com/office/drawing/2014/main" id="{948D33A4-73CC-48D7-9DF5-84B7F2B657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a:extLst>
            <a:ext uri="{FF2B5EF4-FFF2-40B4-BE49-F238E27FC236}">
              <a16:creationId xmlns:a16="http://schemas.microsoft.com/office/drawing/2014/main" id="{FF3376A8-501B-4FB1-8B94-9384438125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a:extLst>
            <a:ext uri="{FF2B5EF4-FFF2-40B4-BE49-F238E27FC236}">
              <a16:creationId xmlns:a16="http://schemas.microsoft.com/office/drawing/2014/main" id="{0CFEFA0A-32E3-4A00-93C7-09EC433351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a:extLst>
            <a:ext uri="{FF2B5EF4-FFF2-40B4-BE49-F238E27FC236}">
              <a16:creationId xmlns:a16="http://schemas.microsoft.com/office/drawing/2014/main" id="{31FE47D9-25CD-44BF-9344-88F0BB7BBB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a:extLst>
            <a:ext uri="{FF2B5EF4-FFF2-40B4-BE49-F238E27FC236}">
              <a16:creationId xmlns:a16="http://schemas.microsoft.com/office/drawing/2014/main" id="{CF0E8B67-DF4A-42A4-90B6-C9ECEF5512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a:extLst>
            <a:ext uri="{FF2B5EF4-FFF2-40B4-BE49-F238E27FC236}">
              <a16:creationId xmlns:a16="http://schemas.microsoft.com/office/drawing/2014/main" id="{8F386B66-66E7-4DB6-A49E-62A79858E87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a:extLst>
            <a:ext uri="{FF2B5EF4-FFF2-40B4-BE49-F238E27FC236}">
              <a16:creationId xmlns:a16="http://schemas.microsoft.com/office/drawing/2014/main" id="{06846247-07DC-416E-92F3-7C1EC6BDFE6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a:extLst>
            <a:ext uri="{FF2B5EF4-FFF2-40B4-BE49-F238E27FC236}">
              <a16:creationId xmlns:a16="http://schemas.microsoft.com/office/drawing/2014/main" id="{400647A2-4DBE-47F4-981A-797FB077D3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a:extLst>
            <a:ext uri="{FF2B5EF4-FFF2-40B4-BE49-F238E27FC236}">
              <a16:creationId xmlns:a16="http://schemas.microsoft.com/office/drawing/2014/main" id="{92DAA1D6-BBFA-480D-AA82-22D28335345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a:extLst>
            <a:ext uri="{FF2B5EF4-FFF2-40B4-BE49-F238E27FC236}">
              <a16:creationId xmlns:a16="http://schemas.microsoft.com/office/drawing/2014/main" id="{8F443F24-7F62-4E4B-A2F5-761E3829E0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a:extLst>
            <a:ext uri="{FF2B5EF4-FFF2-40B4-BE49-F238E27FC236}">
              <a16:creationId xmlns:a16="http://schemas.microsoft.com/office/drawing/2014/main" id="{105A231D-F000-492F-A951-65BAC02A66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a:extLst>
            <a:ext uri="{FF2B5EF4-FFF2-40B4-BE49-F238E27FC236}">
              <a16:creationId xmlns:a16="http://schemas.microsoft.com/office/drawing/2014/main" id="{88CDE595-68DA-49D9-A9CB-1AC3C1DAA7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a:extLst>
            <a:ext uri="{FF2B5EF4-FFF2-40B4-BE49-F238E27FC236}">
              <a16:creationId xmlns:a16="http://schemas.microsoft.com/office/drawing/2014/main" id="{11505A0B-47E2-42C2-B5BB-000CAD3E5D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a:extLst>
            <a:ext uri="{FF2B5EF4-FFF2-40B4-BE49-F238E27FC236}">
              <a16:creationId xmlns:a16="http://schemas.microsoft.com/office/drawing/2014/main" id="{E41DCEA8-BDC1-4D8C-BF1D-C2C75DD279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a:extLst>
            <a:ext uri="{FF2B5EF4-FFF2-40B4-BE49-F238E27FC236}">
              <a16:creationId xmlns:a16="http://schemas.microsoft.com/office/drawing/2014/main" id="{34E8D403-69E2-4075-BBF1-02121E2909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a:extLst>
            <a:ext uri="{FF2B5EF4-FFF2-40B4-BE49-F238E27FC236}">
              <a16:creationId xmlns:a16="http://schemas.microsoft.com/office/drawing/2014/main" id="{10A4394F-1342-49B4-AD56-95DABEDBD0D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a:extLst>
            <a:ext uri="{FF2B5EF4-FFF2-40B4-BE49-F238E27FC236}">
              <a16:creationId xmlns:a16="http://schemas.microsoft.com/office/drawing/2014/main" id="{95B5004F-2CDF-4D47-9E95-B45291737D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6CFEB30F-C765-4239-8777-ACF072866E4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a:extLst>
            <a:ext uri="{FF2B5EF4-FFF2-40B4-BE49-F238E27FC236}">
              <a16:creationId xmlns:a16="http://schemas.microsoft.com/office/drawing/2014/main" id="{549FBE4A-1890-454A-BF5C-3B169A990B7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66" name="直線コネクタ 465">
          <a:extLst>
            <a:ext uri="{FF2B5EF4-FFF2-40B4-BE49-F238E27FC236}">
              <a16:creationId xmlns:a16="http://schemas.microsoft.com/office/drawing/2014/main" id="{AECBFD95-9783-440E-8AC7-6BEFCA777FDC}"/>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67" name="【消防施設】&#10;有形固定資産減価償却率最小値テキスト">
          <a:extLst>
            <a:ext uri="{FF2B5EF4-FFF2-40B4-BE49-F238E27FC236}">
              <a16:creationId xmlns:a16="http://schemas.microsoft.com/office/drawing/2014/main" id="{7A6D088E-D634-4004-A7EE-E49D3511A7A5}"/>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68" name="直線コネクタ 467">
          <a:extLst>
            <a:ext uri="{FF2B5EF4-FFF2-40B4-BE49-F238E27FC236}">
              <a16:creationId xmlns:a16="http://schemas.microsoft.com/office/drawing/2014/main" id="{03E25E66-3897-43D5-A450-ADB44ED929FB}"/>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9" name="【消防施設】&#10;有形固定資産減価償却率最大値テキスト">
          <a:extLst>
            <a:ext uri="{FF2B5EF4-FFF2-40B4-BE49-F238E27FC236}">
              <a16:creationId xmlns:a16="http://schemas.microsoft.com/office/drawing/2014/main" id="{A3E512BD-5B9D-484C-BC90-0E3557E8091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0" name="直線コネクタ 469">
          <a:extLst>
            <a:ext uri="{FF2B5EF4-FFF2-40B4-BE49-F238E27FC236}">
              <a16:creationId xmlns:a16="http://schemas.microsoft.com/office/drawing/2014/main" id="{12B50D91-8A44-4295-945E-A76B9EE89DE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71" name="【消防施設】&#10;有形固定資産減価償却率平均値テキスト">
          <a:extLst>
            <a:ext uri="{FF2B5EF4-FFF2-40B4-BE49-F238E27FC236}">
              <a16:creationId xmlns:a16="http://schemas.microsoft.com/office/drawing/2014/main" id="{FA299E60-7E6D-46ED-B4C8-F22FB9EFF0D9}"/>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72" name="フローチャート: 判断 471">
          <a:extLst>
            <a:ext uri="{FF2B5EF4-FFF2-40B4-BE49-F238E27FC236}">
              <a16:creationId xmlns:a16="http://schemas.microsoft.com/office/drawing/2014/main" id="{EEA21752-818F-4C17-B750-BF635418DD58}"/>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73" name="フローチャート: 判断 472">
          <a:extLst>
            <a:ext uri="{FF2B5EF4-FFF2-40B4-BE49-F238E27FC236}">
              <a16:creationId xmlns:a16="http://schemas.microsoft.com/office/drawing/2014/main" id="{DCA0F9A0-BA71-4814-91E8-8E8E090FC56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74" name="n_1aveValue【消防施設】&#10;有形固定資産減価償却率">
          <a:extLst>
            <a:ext uri="{FF2B5EF4-FFF2-40B4-BE49-F238E27FC236}">
              <a16:creationId xmlns:a16="http://schemas.microsoft.com/office/drawing/2014/main" id="{44F84E4A-0ED2-4EDF-B00B-496C77FD4965}"/>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75" name="フローチャート: 判断 474">
          <a:extLst>
            <a:ext uri="{FF2B5EF4-FFF2-40B4-BE49-F238E27FC236}">
              <a16:creationId xmlns:a16="http://schemas.microsoft.com/office/drawing/2014/main" id="{C8D0099B-AB68-4D43-8B36-FAF7384233A9}"/>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76" name="n_2aveValue【消防施設】&#10;有形固定資産減価償却率">
          <a:extLst>
            <a:ext uri="{FF2B5EF4-FFF2-40B4-BE49-F238E27FC236}">
              <a16:creationId xmlns:a16="http://schemas.microsoft.com/office/drawing/2014/main" id="{D87C46C6-14EA-4967-AA1E-C0B0F2EC73BE}"/>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77" name="フローチャート: 判断 476">
          <a:extLst>
            <a:ext uri="{FF2B5EF4-FFF2-40B4-BE49-F238E27FC236}">
              <a16:creationId xmlns:a16="http://schemas.microsoft.com/office/drawing/2014/main" id="{C9F9164F-D576-4AFF-A5B7-416F557554A4}"/>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78" name="n_3aveValue【消防施設】&#10;有形固定資産減価償却率">
          <a:extLst>
            <a:ext uri="{FF2B5EF4-FFF2-40B4-BE49-F238E27FC236}">
              <a16:creationId xmlns:a16="http://schemas.microsoft.com/office/drawing/2014/main" id="{06E888DA-B240-41FA-AF1A-4638437E857F}"/>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F6B94712-B56A-4088-9811-D5DC0E6C2A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AD5ED72A-327D-496C-9A9A-08A7E79AB3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A8438FC5-2D18-40DB-9B4F-E99D848ECD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7934D82-BA87-44D5-ADFD-6ABC2BC87C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52D2B18D-FD75-493B-A3C5-6DC96DAAC7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484" name="楕円 483">
          <a:extLst>
            <a:ext uri="{FF2B5EF4-FFF2-40B4-BE49-F238E27FC236}">
              <a16:creationId xmlns:a16="http://schemas.microsoft.com/office/drawing/2014/main" id="{E7C6DDA3-5C5F-41ED-B481-5E26E48DD3C4}"/>
            </a:ext>
          </a:extLst>
        </xdr:cNvPr>
        <xdr:cNvSpPr/>
      </xdr:nvSpPr>
      <xdr:spPr>
        <a:xfrm>
          <a:off x="15430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168548</xdr:rowOff>
    </xdr:from>
    <xdr:to>
      <xdr:col>76</xdr:col>
      <xdr:colOff>165100</xdr:colOff>
      <xdr:row>83</xdr:row>
      <xdr:rowOff>98698</xdr:rowOff>
    </xdr:to>
    <xdr:sp macro="" textlink="">
      <xdr:nvSpPr>
        <xdr:cNvPr id="485" name="楕円 484">
          <a:extLst>
            <a:ext uri="{FF2B5EF4-FFF2-40B4-BE49-F238E27FC236}">
              <a16:creationId xmlns:a16="http://schemas.microsoft.com/office/drawing/2014/main" id="{1634BA34-FEF1-420D-B443-4C58E36D1F67}"/>
            </a:ext>
          </a:extLst>
        </xdr:cNvPr>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xdr:rowOff>
    </xdr:from>
    <xdr:to>
      <xdr:col>81</xdr:col>
      <xdr:colOff>50800</xdr:colOff>
      <xdr:row>83</xdr:row>
      <xdr:rowOff>47898</xdr:rowOff>
    </xdr:to>
    <xdr:cxnSp macro="">
      <xdr:nvCxnSpPr>
        <xdr:cNvPr id="486" name="直線コネクタ 485">
          <a:extLst>
            <a:ext uri="{FF2B5EF4-FFF2-40B4-BE49-F238E27FC236}">
              <a16:creationId xmlns:a16="http://schemas.microsoft.com/office/drawing/2014/main" id="{501BF7CF-EE07-4C3F-897B-A886A9384097}"/>
            </a:ext>
          </a:extLst>
        </xdr:cNvPr>
        <xdr:cNvCxnSpPr/>
      </xdr:nvCxnSpPr>
      <xdr:spPr>
        <a:xfrm flipV="1">
          <a:off x="14592300" y="142439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487" name="n_1mainValue【消防施設】&#10;有形固定資産減価償却率">
          <a:extLst>
            <a:ext uri="{FF2B5EF4-FFF2-40B4-BE49-F238E27FC236}">
              <a16:creationId xmlns:a16="http://schemas.microsoft.com/office/drawing/2014/main" id="{4C2ADB08-3893-4AE6-91AF-DCD6F204EB5C}"/>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488" name="n_2mainValue【消防施設】&#10;有形固定資産減価償却率">
          <a:extLst>
            <a:ext uri="{FF2B5EF4-FFF2-40B4-BE49-F238E27FC236}">
              <a16:creationId xmlns:a16="http://schemas.microsoft.com/office/drawing/2014/main" id="{48FD507C-2083-41B1-AFB4-57CF28B617D7}"/>
            </a:ext>
          </a:extLst>
        </xdr:cNvPr>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94BE1DA6-FBD5-4025-AB76-09EBE938EF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210C20AD-26D7-4E4D-B010-D0A07FBF8A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7E4C6270-8922-4604-BB59-097BBAA9F4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A65D4B16-19F4-42B2-A664-004208F44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0C14C57C-CD1A-4DB6-AF48-57EEEE47DA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FD35A833-0021-43F5-96C8-8E3A2236A1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DED8216A-9510-41AE-82C7-FAFD8C9B6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84FFCC14-3DA8-41A4-AEF8-9B8F0A8A80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9D064FF9-D0F9-4266-863E-0E4CC9D558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5F235A6F-4535-4427-87AE-4971E9C913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a:extLst>
            <a:ext uri="{FF2B5EF4-FFF2-40B4-BE49-F238E27FC236}">
              <a16:creationId xmlns:a16="http://schemas.microsoft.com/office/drawing/2014/main" id="{E10054BE-B6F5-48AF-8882-BBFB2A852C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id="{AEDCE8A2-4608-4B6E-88DB-FEB3DAB079A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a:extLst>
            <a:ext uri="{FF2B5EF4-FFF2-40B4-BE49-F238E27FC236}">
              <a16:creationId xmlns:a16="http://schemas.microsoft.com/office/drawing/2014/main" id="{6BD203BF-9F71-445C-B7DF-15B82102059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a:extLst>
            <a:ext uri="{FF2B5EF4-FFF2-40B4-BE49-F238E27FC236}">
              <a16:creationId xmlns:a16="http://schemas.microsoft.com/office/drawing/2014/main" id="{C2F2DCD1-6675-418A-BC6D-3922808A92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a:extLst>
            <a:ext uri="{FF2B5EF4-FFF2-40B4-BE49-F238E27FC236}">
              <a16:creationId xmlns:a16="http://schemas.microsoft.com/office/drawing/2014/main" id="{494650E8-429B-4863-8942-E8EF94DC97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a:extLst>
            <a:ext uri="{FF2B5EF4-FFF2-40B4-BE49-F238E27FC236}">
              <a16:creationId xmlns:a16="http://schemas.microsoft.com/office/drawing/2014/main" id="{6AE8153F-E738-49AE-B90E-D20B8B71882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a:extLst>
            <a:ext uri="{FF2B5EF4-FFF2-40B4-BE49-F238E27FC236}">
              <a16:creationId xmlns:a16="http://schemas.microsoft.com/office/drawing/2014/main" id="{E92D3EA1-616E-441D-997C-4E5D5B7B9D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a:extLst>
            <a:ext uri="{FF2B5EF4-FFF2-40B4-BE49-F238E27FC236}">
              <a16:creationId xmlns:a16="http://schemas.microsoft.com/office/drawing/2014/main" id="{0ED5B4BB-5958-4C69-AD37-4105C198A1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a:extLst>
            <a:ext uri="{FF2B5EF4-FFF2-40B4-BE49-F238E27FC236}">
              <a16:creationId xmlns:a16="http://schemas.microsoft.com/office/drawing/2014/main" id="{F79C8274-EC4A-4EC6-A57B-E4862398EB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id="{334D84C8-0430-4FCC-AEBB-0C74B311459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5DE07C35-0C59-4E38-9274-DB639A9B2A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9C329859-DE48-4241-B6A3-157270B795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C17B7336-937E-4717-9E6D-105A945F08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12" name="直線コネクタ 511">
          <a:extLst>
            <a:ext uri="{FF2B5EF4-FFF2-40B4-BE49-F238E27FC236}">
              <a16:creationId xmlns:a16="http://schemas.microsoft.com/office/drawing/2014/main" id="{A81E03AB-D3E4-4945-81BF-342F96F8CFC3}"/>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3" name="【消防施設】&#10;一人当たり面積最小値テキスト">
          <a:extLst>
            <a:ext uri="{FF2B5EF4-FFF2-40B4-BE49-F238E27FC236}">
              <a16:creationId xmlns:a16="http://schemas.microsoft.com/office/drawing/2014/main" id="{0C82E2A3-7E97-404D-80D0-3FE4B5C4A859}"/>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4" name="直線コネクタ 513">
          <a:extLst>
            <a:ext uri="{FF2B5EF4-FFF2-40B4-BE49-F238E27FC236}">
              <a16:creationId xmlns:a16="http://schemas.microsoft.com/office/drawing/2014/main" id="{826184DF-A0F9-405C-A296-0A5B18E9EA0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15" name="【消防施設】&#10;一人当たり面積最大値テキスト">
          <a:extLst>
            <a:ext uri="{FF2B5EF4-FFF2-40B4-BE49-F238E27FC236}">
              <a16:creationId xmlns:a16="http://schemas.microsoft.com/office/drawing/2014/main" id="{5C6F409D-E484-4F74-92C0-9FDC95F57A53}"/>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16" name="直線コネクタ 515">
          <a:extLst>
            <a:ext uri="{FF2B5EF4-FFF2-40B4-BE49-F238E27FC236}">
              <a16:creationId xmlns:a16="http://schemas.microsoft.com/office/drawing/2014/main" id="{480A02D9-9B3C-4D61-9BD8-44846EB47C66}"/>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17" name="【消防施設】&#10;一人当たり面積平均値テキスト">
          <a:extLst>
            <a:ext uri="{FF2B5EF4-FFF2-40B4-BE49-F238E27FC236}">
              <a16:creationId xmlns:a16="http://schemas.microsoft.com/office/drawing/2014/main" id="{25506C13-9B0A-4C0B-AE7A-432F3234BFFE}"/>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18" name="フローチャート: 判断 517">
          <a:extLst>
            <a:ext uri="{FF2B5EF4-FFF2-40B4-BE49-F238E27FC236}">
              <a16:creationId xmlns:a16="http://schemas.microsoft.com/office/drawing/2014/main" id="{B26D5519-852D-46D7-A8F8-A36BC1E37A2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9" name="フローチャート: 判断 518">
          <a:extLst>
            <a:ext uri="{FF2B5EF4-FFF2-40B4-BE49-F238E27FC236}">
              <a16:creationId xmlns:a16="http://schemas.microsoft.com/office/drawing/2014/main" id="{E142DBAB-907E-44D3-86DF-C2D01A1317B4}"/>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20" name="n_1aveValue【消防施設】&#10;一人当たり面積">
          <a:extLst>
            <a:ext uri="{FF2B5EF4-FFF2-40B4-BE49-F238E27FC236}">
              <a16:creationId xmlns:a16="http://schemas.microsoft.com/office/drawing/2014/main" id="{999533BE-13DD-4039-A0E5-E0FAFCBABD78}"/>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21" name="フローチャート: 判断 520">
          <a:extLst>
            <a:ext uri="{FF2B5EF4-FFF2-40B4-BE49-F238E27FC236}">
              <a16:creationId xmlns:a16="http://schemas.microsoft.com/office/drawing/2014/main" id="{2E69750D-57D1-499E-98E5-66097B0629F1}"/>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522" name="n_2aveValue【消防施設】&#10;一人当たり面積">
          <a:extLst>
            <a:ext uri="{FF2B5EF4-FFF2-40B4-BE49-F238E27FC236}">
              <a16:creationId xmlns:a16="http://schemas.microsoft.com/office/drawing/2014/main" id="{1C0C9EDC-6237-4989-93C8-D32FA6329CF1}"/>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23" name="フローチャート: 判断 522">
          <a:extLst>
            <a:ext uri="{FF2B5EF4-FFF2-40B4-BE49-F238E27FC236}">
              <a16:creationId xmlns:a16="http://schemas.microsoft.com/office/drawing/2014/main" id="{EBA20D11-B33D-4D48-8ED4-8FA83FA20A05}"/>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24" name="n_3aveValue【消防施設】&#10;一人当たり面積">
          <a:extLst>
            <a:ext uri="{FF2B5EF4-FFF2-40B4-BE49-F238E27FC236}">
              <a16:creationId xmlns:a16="http://schemas.microsoft.com/office/drawing/2014/main" id="{8A01F029-6B23-4E4E-B435-34121F8A6245}"/>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1ED4DF8C-3457-4D67-B813-0D2D5DAD6A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5AEFE409-AABC-4CAF-826A-A7EDCADCE3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81302FDF-DFFB-460A-8AF2-295E57E4F4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285EB46E-23C0-427D-A301-30B3973542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9472FE79-A6E4-444E-900A-3F68334A06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50164</xdr:rowOff>
    </xdr:from>
    <xdr:to>
      <xdr:col>112</xdr:col>
      <xdr:colOff>38100</xdr:colOff>
      <xdr:row>82</xdr:row>
      <xdr:rowOff>151764</xdr:rowOff>
    </xdr:to>
    <xdr:sp macro="" textlink="">
      <xdr:nvSpPr>
        <xdr:cNvPr id="530" name="楕円 529">
          <a:extLst>
            <a:ext uri="{FF2B5EF4-FFF2-40B4-BE49-F238E27FC236}">
              <a16:creationId xmlns:a16="http://schemas.microsoft.com/office/drawing/2014/main" id="{DF447FD4-02E0-431B-A74F-79FF7F9DEC8E}"/>
            </a:ext>
          </a:extLst>
        </xdr:cNvPr>
        <xdr:cNvSpPr/>
      </xdr:nvSpPr>
      <xdr:spPr>
        <a:xfrm>
          <a:off x="2127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57786</xdr:rowOff>
    </xdr:from>
    <xdr:to>
      <xdr:col>107</xdr:col>
      <xdr:colOff>101600</xdr:colOff>
      <xdr:row>82</xdr:row>
      <xdr:rowOff>159386</xdr:rowOff>
    </xdr:to>
    <xdr:sp macro="" textlink="">
      <xdr:nvSpPr>
        <xdr:cNvPr id="531" name="楕円 530">
          <a:extLst>
            <a:ext uri="{FF2B5EF4-FFF2-40B4-BE49-F238E27FC236}">
              <a16:creationId xmlns:a16="http://schemas.microsoft.com/office/drawing/2014/main" id="{D7FF7717-C1B4-4749-93BB-1ED7F75B55A6}"/>
            </a:ext>
          </a:extLst>
        </xdr:cNvPr>
        <xdr:cNvSpPr/>
      </xdr:nvSpPr>
      <xdr:spPr>
        <a:xfrm>
          <a:off x="2038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100964</xdr:rowOff>
    </xdr:from>
    <xdr:to>
      <xdr:col>111</xdr:col>
      <xdr:colOff>177800</xdr:colOff>
      <xdr:row>82</xdr:row>
      <xdr:rowOff>108586</xdr:rowOff>
    </xdr:to>
    <xdr:cxnSp macro="">
      <xdr:nvCxnSpPr>
        <xdr:cNvPr id="532" name="直線コネクタ 531">
          <a:extLst>
            <a:ext uri="{FF2B5EF4-FFF2-40B4-BE49-F238E27FC236}">
              <a16:creationId xmlns:a16="http://schemas.microsoft.com/office/drawing/2014/main" id="{62BFE63C-4496-4D48-9325-F3E2EFA6BA15}"/>
            </a:ext>
          </a:extLst>
        </xdr:cNvPr>
        <xdr:cNvCxnSpPr/>
      </xdr:nvCxnSpPr>
      <xdr:spPr>
        <a:xfrm flipV="1">
          <a:off x="20434300" y="14159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533" name="n_1mainValue【消防施設】&#10;一人当たり面積">
          <a:extLst>
            <a:ext uri="{FF2B5EF4-FFF2-40B4-BE49-F238E27FC236}">
              <a16:creationId xmlns:a16="http://schemas.microsoft.com/office/drawing/2014/main" id="{0220B684-459D-4706-917F-FEB89000842E}"/>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4463</xdr:rowOff>
    </xdr:from>
    <xdr:ext cx="469744" cy="259045"/>
    <xdr:sp macro="" textlink="">
      <xdr:nvSpPr>
        <xdr:cNvPr id="534" name="n_2mainValue【消防施設】&#10;一人当たり面積">
          <a:extLst>
            <a:ext uri="{FF2B5EF4-FFF2-40B4-BE49-F238E27FC236}">
              <a16:creationId xmlns:a16="http://schemas.microsoft.com/office/drawing/2014/main" id="{7C19B5F2-5790-4B74-B1B3-6DEA47BD5D07}"/>
            </a:ext>
          </a:extLst>
        </xdr:cNvPr>
        <xdr:cNvSpPr txBox="1"/>
      </xdr:nvSpPr>
      <xdr:spPr>
        <a:xfrm>
          <a:off x="20199427"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61E305FE-D998-4EA9-924E-CA6B4D115C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EE5D86BD-82BD-43AB-8661-B66655CF8E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F7C9B231-819E-4E20-ADB2-E2A3C0C178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EE656C36-340D-4AEE-A7AD-C9E9F609D6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C9E897B7-97DD-4AE8-82BF-32AEDB81F8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2AD12C62-70BB-4733-9036-5B526440AF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F89B19F7-A59D-46A0-ADCF-B4AC96E15A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2C47ED85-EE0E-4649-8157-DA2217842E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57816091-7479-4344-A582-22D497DA97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BC917AC5-C5A0-4EDC-BFB2-EFFCE99EE1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26C08901-D575-4631-B89A-9C1470B0F1F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46" name="テキスト ボックス 545">
          <a:extLst>
            <a:ext uri="{FF2B5EF4-FFF2-40B4-BE49-F238E27FC236}">
              <a16:creationId xmlns:a16="http://schemas.microsoft.com/office/drawing/2014/main" id="{0B561086-CA8F-458E-8EDF-BD42DC6201FA}"/>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5606E228-9D3E-4C63-95A9-C6B2A2B8E0B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2BCCE797-4BA3-4901-A7A9-F9A8EF4271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D2E3E33A-6B29-456F-AE40-A9AAA978E86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6B7145B2-FF7A-42CD-A556-4FF69B9B2AD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758E9300-7827-49F5-8673-2CF64C3B11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5A788FB7-A790-4D79-811D-2CED893C6C9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3A4229D3-175C-43BA-85C7-69D0E8F3B94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a:extLst>
            <a:ext uri="{FF2B5EF4-FFF2-40B4-BE49-F238E27FC236}">
              <a16:creationId xmlns:a16="http://schemas.microsoft.com/office/drawing/2014/main" id="{10BA09C6-21DD-43BA-B046-3CCF9BFCC4B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C9E95343-C9C1-45BC-A3AA-2A3EC81476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id="{5FA61CBF-1548-4408-9E85-94C74E058C4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EE578567-2DAE-4D0A-8B1D-A52020295A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58" name="直線コネクタ 557">
          <a:extLst>
            <a:ext uri="{FF2B5EF4-FFF2-40B4-BE49-F238E27FC236}">
              <a16:creationId xmlns:a16="http://schemas.microsoft.com/office/drawing/2014/main" id="{0EA03CAD-8B98-4BB0-AB33-966C7FE1A376}"/>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59" name="【庁舎】&#10;有形固定資産減価償却率最小値テキスト">
          <a:extLst>
            <a:ext uri="{FF2B5EF4-FFF2-40B4-BE49-F238E27FC236}">
              <a16:creationId xmlns:a16="http://schemas.microsoft.com/office/drawing/2014/main" id="{D37F6982-8741-40D6-A631-8040C6509D59}"/>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0" name="直線コネクタ 559">
          <a:extLst>
            <a:ext uri="{FF2B5EF4-FFF2-40B4-BE49-F238E27FC236}">
              <a16:creationId xmlns:a16="http://schemas.microsoft.com/office/drawing/2014/main" id="{9688E490-B8F6-404D-A824-4074C6A605F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61" name="【庁舎】&#10;有形固定資産減価償却率最大値テキスト">
          <a:extLst>
            <a:ext uri="{FF2B5EF4-FFF2-40B4-BE49-F238E27FC236}">
              <a16:creationId xmlns:a16="http://schemas.microsoft.com/office/drawing/2014/main" id="{6B9515C2-2F13-4A65-87BB-C56447DF444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62" name="直線コネクタ 561">
          <a:extLst>
            <a:ext uri="{FF2B5EF4-FFF2-40B4-BE49-F238E27FC236}">
              <a16:creationId xmlns:a16="http://schemas.microsoft.com/office/drawing/2014/main" id="{57A7A4C7-2A44-4392-94AA-A87BC1EB99D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63" name="【庁舎】&#10;有形固定資産減価償却率平均値テキスト">
          <a:extLst>
            <a:ext uri="{FF2B5EF4-FFF2-40B4-BE49-F238E27FC236}">
              <a16:creationId xmlns:a16="http://schemas.microsoft.com/office/drawing/2014/main" id="{102F8636-E53F-4623-BB00-0C45829A629C}"/>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64" name="フローチャート: 判断 563">
          <a:extLst>
            <a:ext uri="{FF2B5EF4-FFF2-40B4-BE49-F238E27FC236}">
              <a16:creationId xmlns:a16="http://schemas.microsoft.com/office/drawing/2014/main" id="{FD648DB7-4408-4AAE-A813-FB0E4F8D1EBB}"/>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65" name="フローチャート: 判断 564">
          <a:extLst>
            <a:ext uri="{FF2B5EF4-FFF2-40B4-BE49-F238E27FC236}">
              <a16:creationId xmlns:a16="http://schemas.microsoft.com/office/drawing/2014/main" id="{C39CDAF6-6AC5-4230-A021-B29093C2807B}"/>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66" name="n_1aveValue【庁舎】&#10;有形固定資産減価償却率">
          <a:extLst>
            <a:ext uri="{FF2B5EF4-FFF2-40B4-BE49-F238E27FC236}">
              <a16:creationId xmlns:a16="http://schemas.microsoft.com/office/drawing/2014/main" id="{56218FE7-E9B6-4A57-A98C-5A5BADD7E73D}"/>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67" name="フローチャート: 判断 566">
          <a:extLst>
            <a:ext uri="{FF2B5EF4-FFF2-40B4-BE49-F238E27FC236}">
              <a16:creationId xmlns:a16="http://schemas.microsoft.com/office/drawing/2014/main" id="{A39FE35E-32FB-497F-B1EB-47D9F2D6CB0C}"/>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68" name="n_2aveValue【庁舎】&#10;有形固定資産減価償却率">
          <a:extLst>
            <a:ext uri="{FF2B5EF4-FFF2-40B4-BE49-F238E27FC236}">
              <a16:creationId xmlns:a16="http://schemas.microsoft.com/office/drawing/2014/main" id="{7052AA24-8ECE-4FB6-BA5F-406885E5FF17}"/>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69" name="フローチャート: 判断 568">
          <a:extLst>
            <a:ext uri="{FF2B5EF4-FFF2-40B4-BE49-F238E27FC236}">
              <a16:creationId xmlns:a16="http://schemas.microsoft.com/office/drawing/2014/main" id="{A8A707CA-733E-464D-B6A0-12CF214E3293}"/>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70" name="n_3aveValue【庁舎】&#10;有形固定資産減価償却率">
          <a:extLst>
            <a:ext uri="{FF2B5EF4-FFF2-40B4-BE49-F238E27FC236}">
              <a16:creationId xmlns:a16="http://schemas.microsoft.com/office/drawing/2014/main" id="{7642355A-2A91-4969-89E8-17ADF93FF28D}"/>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F4E99EF0-D0F7-4BD9-9DC7-B5C62D9155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7A1F320-9C3C-4DF0-826E-E80BF4E398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840CCDC6-880E-4514-94FE-6E8065609E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A777B43-1EC7-4BE6-983B-836599AF45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7E96C0A-21C7-4B54-AD57-05B00D095B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576" name="楕円 575">
          <a:extLst>
            <a:ext uri="{FF2B5EF4-FFF2-40B4-BE49-F238E27FC236}">
              <a16:creationId xmlns:a16="http://schemas.microsoft.com/office/drawing/2014/main" id="{B765E187-0700-4618-91DE-6C930A425D4A}"/>
            </a:ext>
          </a:extLst>
        </xdr:cNvPr>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577" name="楕円 576">
          <a:extLst>
            <a:ext uri="{FF2B5EF4-FFF2-40B4-BE49-F238E27FC236}">
              <a16:creationId xmlns:a16="http://schemas.microsoft.com/office/drawing/2014/main" id="{08BADDCF-68A4-4283-A4CE-B7D492A16CCE}"/>
            </a:ext>
          </a:extLst>
        </xdr:cNvPr>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95250</xdr:rowOff>
    </xdr:to>
    <xdr:cxnSp macro="">
      <xdr:nvCxnSpPr>
        <xdr:cNvPr id="578" name="直線コネクタ 577">
          <a:extLst>
            <a:ext uri="{FF2B5EF4-FFF2-40B4-BE49-F238E27FC236}">
              <a16:creationId xmlns:a16="http://schemas.microsoft.com/office/drawing/2014/main" id="{B693DE7A-5DC0-47A6-A1AF-0A152316C35C}"/>
            </a:ext>
          </a:extLst>
        </xdr:cNvPr>
        <xdr:cNvCxnSpPr/>
      </xdr:nvCxnSpPr>
      <xdr:spPr>
        <a:xfrm flipV="1">
          <a:off x="14592300" y="18223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91457</xdr:rowOff>
    </xdr:from>
    <xdr:ext cx="405111" cy="259045"/>
    <xdr:sp macro="" textlink="">
      <xdr:nvSpPr>
        <xdr:cNvPr id="579" name="n_1mainValue【庁舎】&#10;有形固定資産減価償却率">
          <a:extLst>
            <a:ext uri="{FF2B5EF4-FFF2-40B4-BE49-F238E27FC236}">
              <a16:creationId xmlns:a16="http://schemas.microsoft.com/office/drawing/2014/main" id="{CAF88C23-E1F1-4B11-B803-DDC0031FE17D}"/>
            </a:ext>
          </a:extLst>
        </xdr:cNvPr>
        <xdr:cNvSpPr txBox="1"/>
      </xdr:nvSpPr>
      <xdr:spPr>
        <a:xfrm>
          <a:off x="15266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580" name="n_2mainValue【庁舎】&#10;有形固定資産減価償却率">
          <a:extLst>
            <a:ext uri="{FF2B5EF4-FFF2-40B4-BE49-F238E27FC236}">
              <a16:creationId xmlns:a16="http://schemas.microsoft.com/office/drawing/2014/main" id="{5A9E2F06-4A49-4EC1-92ED-A013E7BEC453}"/>
            </a:ext>
          </a:extLst>
        </xdr:cNvPr>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a:extLst>
            <a:ext uri="{FF2B5EF4-FFF2-40B4-BE49-F238E27FC236}">
              <a16:creationId xmlns:a16="http://schemas.microsoft.com/office/drawing/2014/main" id="{DC4507B2-6023-4655-8C3E-4AA34D5A95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a:extLst>
            <a:ext uri="{FF2B5EF4-FFF2-40B4-BE49-F238E27FC236}">
              <a16:creationId xmlns:a16="http://schemas.microsoft.com/office/drawing/2014/main" id="{336FBC2A-0494-44A9-997D-6E8075CA98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a:extLst>
            <a:ext uri="{FF2B5EF4-FFF2-40B4-BE49-F238E27FC236}">
              <a16:creationId xmlns:a16="http://schemas.microsoft.com/office/drawing/2014/main" id="{39B8F10B-0EC0-4F63-BBC1-B8A0DC4C73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a:extLst>
            <a:ext uri="{FF2B5EF4-FFF2-40B4-BE49-F238E27FC236}">
              <a16:creationId xmlns:a16="http://schemas.microsoft.com/office/drawing/2014/main" id="{962253A9-926A-4CF9-A388-650C1112AC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a:extLst>
            <a:ext uri="{FF2B5EF4-FFF2-40B4-BE49-F238E27FC236}">
              <a16:creationId xmlns:a16="http://schemas.microsoft.com/office/drawing/2014/main" id="{C0D7B2D6-B398-4984-A3CA-6B3BFCDEFF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a:extLst>
            <a:ext uri="{FF2B5EF4-FFF2-40B4-BE49-F238E27FC236}">
              <a16:creationId xmlns:a16="http://schemas.microsoft.com/office/drawing/2014/main" id="{E30D4475-28EA-44C9-ACEA-6CF8B369EC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a:extLst>
            <a:ext uri="{FF2B5EF4-FFF2-40B4-BE49-F238E27FC236}">
              <a16:creationId xmlns:a16="http://schemas.microsoft.com/office/drawing/2014/main" id="{25552B6E-298F-4A2D-8640-DFE2C8A0D5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a:extLst>
            <a:ext uri="{FF2B5EF4-FFF2-40B4-BE49-F238E27FC236}">
              <a16:creationId xmlns:a16="http://schemas.microsoft.com/office/drawing/2014/main" id="{261E59E5-3032-484B-B499-8F57E9B0E7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a:extLst>
            <a:ext uri="{FF2B5EF4-FFF2-40B4-BE49-F238E27FC236}">
              <a16:creationId xmlns:a16="http://schemas.microsoft.com/office/drawing/2014/main" id="{46176D3A-D2FC-45A8-823D-4F28E065AB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a:extLst>
            <a:ext uri="{FF2B5EF4-FFF2-40B4-BE49-F238E27FC236}">
              <a16:creationId xmlns:a16="http://schemas.microsoft.com/office/drawing/2014/main" id="{749463AB-88E4-4DCC-8DF7-9149A23E11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a:extLst>
            <a:ext uri="{FF2B5EF4-FFF2-40B4-BE49-F238E27FC236}">
              <a16:creationId xmlns:a16="http://schemas.microsoft.com/office/drawing/2014/main" id="{0405844E-6741-402C-A23A-9AA6E0263A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149F7FE9-8312-4D41-B30D-78EB9A2861A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a:extLst>
            <a:ext uri="{FF2B5EF4-FFF2-40B4-BE49-F238E27FC236}">
              <a16:creationId xmlns:a16="http://schemas.microsoft.com/office/drawing/2014/main" id="{F409B0EA-20AA-4F71-B4B3-B3FFCE4BBD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a:extLst>
            <a:ext uri="{FF2B5EF4-FFF2-40B4-BE49-F238E27FC236}">
              <a16:creationId xmlns:a16="http://schemas.microsoft.com/office/drawing/2014/main" id="{8B88CB96-658F-40A2-9B91-D7AFE6613C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a:extLst>
            <a:ext uri="{FF2B5EF4-FFF2-40B4-BE49-F238E27FC236}">
              <a16:creationId xmlns:a16="http://schemas.microsoft.com/office/drawing/2014/main" id="{8010F23A-0F0A-40E3-BF02-B3275F92DAC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a:extLst>
            <a:ext uri="{FF2B5EF4-FFF2-40B4-BE49-F238E27FC236}">
              <a16:creationId xmlns:a16="http://schemas.microsoft.com/office/drawing/2014/main" id="{FBEE3584-113E-4B97-984C-264640F965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a:extLst>
            <a:ext uri="{FF2B5EF4-FFF2-40B4-BE49-F238E27FC236}">
              <a16:creationId xmlns:a16="http://schemas.microsoft.com/office/drawing/2014/main" id="{2F411059-9C68-486A-8AF7-0F8A1CACB5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a:extLst>
            <a:ext uri="{FF2B5EF4-FFF2-40B4-BE49-F238E27FC236}">
              <a16:creationId xmlns:a16="http://schemas.microsoft.com/office/drawing/2014/main" id="{E0F98995-2130-4FE9-ABC4-72CC1A2F7FD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a:extLst>
            <a:ext uri="{FF2B5EF4-FFF2-40B4-BE49-F238E27FC236}">
              <a16:creationId xmlns:a16="http://schemas.microsoft.com/office/drawing/2014/main" id="{CE36DE41-02B0-44F8-9C29-89A4E23384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a:extLst>
            <a:ext uri="{FF2B5EF4-FFF2-40B4-BE49-F238E27FC236}">
              <a16:creationId xmlns:a16="http://schemas.microsoft.com/office/drawing/2014/main" id="{8230C1AD-0B91-4756-80EB-B4BF9F6E25B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a:extLst>
            <a:ext uri="{FF2B5EF4-FFF2-40B4-BE49-F238E27FC236}">
              <a16:creationId xmlns:a16="http://schemas.microsoft.com/office/drawing/2014/main" id="{278FDCB8-A07B-42DE-B5A1-7DA437ED2D0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02" name="テキスト ボックス 601">
          <a:extLst>
            <a:ext uri="{FF2B5EF4-FFF2-40B4-BE49-F238E27FC236}">
              <a16:creationId xmlns:a16="http://schemas.microsoft.com/office/drawing/2014/main" id="{FE722D85-4064-4B5F-99F9-B6F9777BC3FF}"/>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5B0A2B2E-38E1-4695-B1A9-C72E5441F2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4" name="テキスト ボックス 603">
          <a:extLst>
            <a:ext uri="{FF2B5EF4-FFF2-40B4-BE49-F238E27FC236}">
              <a16:creationId xmlns:a16="http://schemas.microsoft.com/office/drawing/2014/main" id="{DCCA67F5-A82C-4E42-8C25-D30F50434EA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a:extLst>
            <a:ext uri="{FF2B5EF4-FFF2-40B4-BE49-F238E27FC236}">
              <a16:creationId xmlns:a16="http://schemas.microsoft.com/office/drawing/2014/main" id="{A50381B7-8DFB-49E3-8B97-1D46D889F9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06" name="直線コネクタ 605">
          <a:extLst>
            <a:ext uri="{FF2B5EF4-FFF2-40B4-BE49-F238E27FC236}">
              <a16:creationId xmlns:a16="http://schemas.microsoft.com/office/drawing/2014/main" id="{834CD0E5-879A-4B40-A645-51941314DA56}"/>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07" name="【庁舎】&#10;一人当たり面積最小値テキスト">
          <a:extLst>
            <a:ext uri="{FF2B5EF4-FFF2-40B4-BE49-F238E27FC236}">
              <a16:creationId xmlns:a16="http://schemas.microsoft.com/office/drawing/2014/main" id="{38015C4E-64CA-4D20-8DEE-5462C556407C}"/>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08" name="直線コネクタ 607">
          <a:extLst>
            <a:ext uri="{FF2B5EF4-FFF2-40B4-BE49-F238E27FC236}">
              <a16:creationId xmlns:a16="http://schemas.microsoft.com/office/drawing/2014/main" id="{AF83467B-B506-47C0-AC22-9FC2C5544195}"/>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09" name="【庁舎】&#10;一人当たり面積最大値テキスト">
          <a:extLst>
            <a:ext uri="{FF2B5EF4-FFF2-40B4-BE49-F238E27FC236}">
              <a16:creationId xmlns:a16="http://schemas.microsoft.com/office/drawing/2014/main" id="{1C8A4316-DEA8-4FA0-A5AD-718AE758605B}"/>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10" name="直線コネクタ 609">
          <a:extLst>
            <a:ext uri="{FF2B5EF4-FFF2-40B4-BE49-F238E27FC236}">
              <a16:creationId xmlns:a16="http://schemas.microsoft.com/office/drawing/2014/main" id="{A4F9E631-73C4-44A1-B4A1-EBE9BD4E96E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611" name="【庁舎】&#10;一人当たり面積平均値テキスト">
          <a:extLst>
            <a:ext uri="{FF2B5EF4-FFF2-40B4-BE49-F238E27FC236}">
              <a16:creationId xmlns:a16="http://schemas.microsoft.com/office/drawing/2014/main" id="{6C2FBE37-C08A-4796-A7B8-CD1CC5FBF4A3}"/>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12" name="フローチャート: 判断 611">
          <a:extLst>
            <a:ext uri="{FF2B5EF4-FFF2-40B4-BE49-F238E27FC236}">
              <a16:creationId xmlns:a16="http://schemas.microsoft.com/office/drawing/2014/main" id="{E8AD7EEA-4578-4AF2-8DB7-F70ECC185EB9}"/>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13" name="フローチャート: 判断 612">
          <a:extLst>
            <a:ext uri="{FF2B5EF4-FFF2-40B4-BE49-F238E27FC236}">
              <a16:creationId xmlns:a16="http://schemas.microsoft.com/office/drawing/2014/main" id="{89262010-E1F0-49FC-9507-566E51B7AE32}"/>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14" name="n_1aveValue【庁舎】&#10;一人当たり面積">
          <a:extLst>
            <a:ext uri="{FF2B5EF4-FFF2-40B4-BE49-F238E27FC236}">
              <a16:creationId xmlns:a16="http://schemas.microsoft.com/office/drawing/2014/main" id="{D517C8AA-BD6F-4742-A615-93265E3020EA}"/>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15" name="フローチャート: 判断 614">
          <a:extLst>
            <a:ext uri="{FF2B5EF4-FFF2-40B4-BE49-F238E27FC236}">
              <a16:creationId xmlns:a16="http://schemas.microsoft.com/office/drawing/2014/main" id="{D79B45AE-CA94-462F-85C7-F7520B9D9C7A}"/>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616" name="n_2aveValue【庁舎】&#10;一人当たり面積">
          <a:extLst>
            <a:ext uri="{FF2B5EF4-FFF2-40B4-BE49-F238E27FC236}">
              <a16:creationId xmlns:a16="http://schemas.microsoft.com/office/drawing/2014/main" id="{8B2A18BA-B08A-4D43-BC6D-7C371F9B106E}"/>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17" name="フローチャート: 判断 616">
          <a:extLst>
            <a:ext uri="{FF2B5EF4-FFF2-40B4-BE49-F238E27FC236}">
              <a16:creationId xmlns:a16="http://schemas.microsoft.com/office/drawing/2014/main" id="{A5DB9A6F-CBB1-4518-8805-C58256C7EF7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18" name="n_3aveValue【庁舎】&#10;一人当たり面積">
          <a:extLst>
            <a:ext uri="{FF2B5EF4-FFF2-40B4-BE49-F238E27FC236}">
              <a16:creationId xmlns:a16="http://schemas.microsoft.com/office/drawing/2014/main" id="{0F0D449F-19BA-42C2-A280-BCB998759088}"/>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9EACC516-A97C-4883-9C8A-57B005DB9B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920031E-8344-4C9F-95F5-45FE89855D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9F57320-43DF-4027-9174-0AD25B2667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3B353356-3821-4292-A7D1-9DD08FFB4D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42C78AF7-7CA1-41BE-9F06-B552374844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49730</xdr:rowOff>
    </xdr:from>
    <xdr:to>
      <xdr:col>112</xdr:col>
      <xdr:colOff>38100</xdr:colOff>
      <xdr:row>108</xdr:row>
      <xdr:rowOff>151330</xdr:rowOff>
    </xdr:to>
    <xdr:sp macro="" textlink="">
      <xdr:nvSpPr>
        <xdr:cNvPr id="624" name="楕円 623">
          <a:extLst>
            <a:ext uri="{FF2B5EF4-FFF2-40B4-BE49-F238E27FC236}">
              <a16:creationId xmlns:a16="http://schemas.microsoft.com/office/drawing/2014/main" id="{C68C6CCF-F02F-40EC-8348-9A530BAFC6E2}"/>
            </a:ext>
          </a:extLst>
        </xdr:cNvPr>
        <xdr:cNvSpPr/>
      </xdr:nvSpPr>
      <xdr:spPr>
        <a:xfrm>
          <a:off x="21272500" y="185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50873</xdr:rowOff>
    </xdr:from>
    <xdr:to>
      <xdr:col>107</xdr:col>
      <xdr:colOff>101600</xdr:colOff>
      <xdr:row>108</xdr:row>
      <xdr:rowOff>152473</xdr:rowOff>
    </xdr:to>
    <xdr:sp macro="" textlink="">
      <xdr:nvSpPr>
        <xdr:cNvPr id="625" name="楕円 624">
          <a:extLst>
            <a:ext uri="{FF2B5EF4-FFF2-40B4-BE49-F238E27FC236}">
              <a16:creationId xmlns:a16="http://schemas.microsoft.com/office/drawing/2014/main" id="{A6CB7662-B800-4C68-9490-DA88A7955076}"/>
            </a:ext>
          </a:extLst>
        </xdr:cNvPr>
        <xdr:cNvSpPr/>
      </xdr:nvSpPr>
      <xdr:spPr>
        <a:xfrm>
          <a:off x="20383500" y="18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100530</xdr:rowOff>
    </xdr:from>
    <xdr:to>
      <xdr:col>111</xdr:col>
      <xdr:colOff>177800</xdr:colOff>
      <xdr:row>108</xdr:row>
      <xdr:rowOff>101673</xdr:rowOff>
    </xdr:to>
    <xdr:cxnSp macro="">
      <xdr:nvCxnSpPr>
        <xdr:cNvPr id="626" name="直線コネクタ 625">
          <a:extLst>
            <a:ext uri="{FF2B5EF4-FFF2-40B4-BE49-F238E27FC236}">
              <a16:creationId xmlns:a16="http://schemas.microsoft.com/office/drawing/2014/main" id="{A5F1776B-BE20-4D6B-BF47-2FB8D0A18FDB}"/>
            </a:ext>
          </a:extLst>
        </xdr:cNvPr>
        <xdr:cNvCxnSpPr/>
      </xdr:nvCxnSpPr>
      <xdr:spPr>
        <a:xfrm flipV="1">
          <a:off x="20434300" y="186171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142457</xdr:rowOff>
    </xdr:from>
    <xdr:ext cx="469744" cy="259045"/>
    <xdr:sp macro="" textlink="">
      <xdr:nvSpPr>
        <xdr:cNvPr id="627" name="n_1mainValue【庁舎】&#10;一人当たり面積">
          <a:extLst>
            <a:ext uri="{FF2B5EF4-FFF2-40B4-BE49-F238E27FC236}">
              <a16:creationId xmlns:a16="http://schemas.microsoft.com/office/drawing/2014/main" id="{1AE0364B-4040-42B7-9E58-C27730A56C04}"/>
            </a:ext>
          </a:extLst>
        </xdr:cNvPr>
        <xdr:cNvSpPr txBox="1"/>
      </xdr:nvSpPr>
      <xdr:spPr>
        <a:xfrm>
          <a:off x="21075727" y="1865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169000</xdr:rowOff>
    </xdr:from>
    <xdr:ext cx="469744" cy="259045"/>
    <xdr:sp macro="" textlink="">
      <xdr:nvSpPr>
        <xdr:cNvPr id="628" name="n_2mainValue【庁舎】&#10;一人当たり面積">
          <a:extLst>
            <a:ext uri="{FF2B5EF4-FFF2-40B4-BE49-F238E27FC236}">
              <a16:creationId xmlns:a16="http://schemas.microsoft.com/office/drawing/2014/main" id="{4CFE256B-D15B-4D1E-95D2-B3A41F29F76C}"/>
            </a:ext>
          </a:extLst>
        </xdr:cNvPr>
        <xdr:cNvSpPr txBox="1"/>
      </xdr:nvSpPr>
      <xdr:spPr>
        <a:xfrm>
          <a:off x="20199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8088212A-3BC7-486D-8174-865474EB44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AC9700CF-CBDA-41AF-AD92-0EADDD116B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68AD7742-8396-424A-AF6B-60FCBF1485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類似団体と比較して特に有形固定資産減価償却率が高くなっている施設は、一般廃棄物処理施設であり、特に低くなっている施設は、庁舎である。 一般廃棄物処理施設は有形固定資産減価償却率が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と高くなっているが、大規模な修繕が必要な状況となっておらず、今後においては適切な維持管理に努めていく。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471_&#36275;&#2349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62.5</v>
          </cell>
          <cell r="CN53">
            <v>63.9</v>
          </cell>
        </row>
        <row r="55">
          <cell r="AN55" t="str">
            <v>類似団体内平均値</v>
          </cell>
          <cell r="CF55">
            <v>0</v>
          </cell>
          <cell r="CN55">
            <v>0</v>
          </cell>
        </row>
        <row r="57">
          <cell r="CF57">
            <v>56.3</v>
          </cell>
          <cell r="CN57">
            <v>58.3</v>
          </cell>
        </row>
        <row r="72">
          <cell r="BP72" t="str">
            <v>H26</v>
          </cell>
          <cell r="BX72" t="str">
            <v>H27</v>
          </cell>
          <cell r="CF72" t="str">
            <v>H28</v>
          </cell>
          <cell r="CN72" t="str">
            <v>H29</v>
          </cell>
          <cell r="CV72" t="str">
            <v>H30</v>
          </cell>
        </row>
        <row r="73">
          <cell r="AN73" t="str">
            <v>当該団体値</v>
          </cell>
        </row>
        <row r="75">
          <cell r="BP75">
            <v>9.6999999999999993</v>
          </cell>
          <cell r="BX75">
            <v>8.6999999999999993</v>
          </cell>
          <cell r="CF75">
            <v>8.6</v>
          </cell>
          <cell r="CN75">
            <v>8.6</v>
          </cell>
          <cell r="CV75">
            <v>9</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10133682</v>
      </c>
      <c r="BO4" s="392"/>
      <c r="BP4" s="392"/>
      <c r="BQ4" s="392"/>
      <c r="BR4" s="392"/>
      <c r="BS4" s="392"/>
      <c r="BT4" s="392"/>
      <c r="BU4" s="393"/>
      <c r="BV4" s="391">
        <v>10540798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1.7</v>
      </c>
      <c r="CU4" s="398"/>
      <c r="CV4" s="398"/>
      <c r="CW4" s="398"/>
      <c r="CX4" s="398"/>
      <c r="CY4" s="398"/>
      <c r="CZ4" s="398"/>
      <c r="DA4" s="399"/>
      <c r="DB4" s="397">
        <v>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9978076</v>
      </c>
      <c r="BO5" s="429"/>
      <c r="BP5" s="429"/>
      <c r="BQ5" s="429"/>
      <c r="BR5" s="429"/>
      <c r="BS5" s="429"/>
      <c r="BT5" s="429"/>
      <c r="BU5" s="430"/>
      <c r="BV5" s="428">
        <v>10399927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88.4</v>
      </c>
      <c r="CU5" s="426"/>
      <c r="CV5" s="426"/>
      <c r="CW5" s="426"/>
      <c r="CX5" s="426"/>
      <c r="CY5" s="426"/>
      <c r="CZ5" s="426"/>
      <c r="DA5" s="427"/>
      <c r="DB5" s="425">
        <v>83.9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155606</v>
      </c>
      <c r="BO6" s="429"/>
      <c r="BP6" s="429"/>
      <c r="BQ6" s="429"/>
      <c r="BR6" s="429"/>
      <c r="BS6" s="429"/>
      <c r="BT6" s="429"/>
      <c r="BU6" s="430"/>
      <c r="BV6" s="428">
        <v>140871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91.9</v>
      </c>
      <c r="CU6" s="466"/>
      <c r="CV6" s="466"/>
      <c r="CW6" s="466"/>
      <c r="CX6" s="466"/>
      <c r="CY6" s="466"/>
      <c r="CZ6" s="466"/>
      <c r="DA6" s="467"/>
      <c r="DB6" s="465">
        <v>87.2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64840</v>
      </c>
      <c r="BO7" s="429"/>
      <c r="BP7" s="429"/>
      <c r="BQ7" s="429"/>
      <c r="BR7" s="429"/>
      <c r="BS7" s="429"/>
      <c r="BT7" s="429"/>
      <c r="BU7" s="430"/>
      <c r="BV7" s="428">
        <v>35963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5197200</v>
      </c>
      <c r="CU7" s="429"/>
      <c r="CV7" s="429"/>
      <c r="CW7" s="429"/>
      <c r="CX7" s="429"/>
      <c r="CY7" s="429"/>
      <c r="CZ7" s="429"/>
      <c r="DA7" s="430"/>
      <c r="DB7" s="428">
        <v>5282060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90766</v>
      </c>
      <c r="BO8" s="429"/>
      <c r="BP8" s="429"/>
      <c r="BQ8" s="429"/>
      <c r="BR8" s="429"/>
      <c r="BS8" s="429"/>
      <c r="BT8" s="429"/>
      <c r="BU8" s="430"/>
      <c r="BV8" s="428">
        <v>104908</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0.19</v>
      </c>
      <c r="CU8" s="469"/>
      <c r="CV8" s="469"/>
      <c r="CW8" s="469"/>
      <c r="CX8" s="469"/>
      <c r="CY8" s="469"/>
      <c r="CZ8" s="469"/>
      <c r="DA8" s="470"/>
      <c r="DB8" s="468">
        <v>0.19</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6990</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-14142</v>
      </c>
      <c r="BO9" s="429"/>
      <c r="BP9" s="429"/>
      <c r="BQ9" s="429"/>
      <c r="BR9" s="429"/>
      <c r="BS9" s="429"/>
      <c r="BT9" s="429"/>
      <c r="BU9" s="430"/>
      <c r="BV9" s="428">
        <v>-107129</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16.5</v>
      </c>
      <c r="CU9" s="426"/>
      <c r="CV9" s="426"/>
      <c r="CW9" s="426"/>
      <c r="CX9" s="426"/>
      <c r="CY9" s="426"/>
      <c r="CZ9" s="426"/>
      <c r="DA9" s="427"/>
      <c r="DB9" s="425">
        <v>15.9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7630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1396</v>
      </c>
      <c r="BO10" s="429"/>
      <c r="BP10" s="429"/>
      <c r="BQ10" s="429"/>
      <c r="BR10" s="429"/>
      <c r="BS10" s="429"/>
      <c r="BT10" s="429"/>
      <c r="BU10" s="430"/>
      <c r="BV10" s="428">
        <v>6576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6928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720000</v>
      </c>
      <c r="BO12" s="429"/>
      <c r="BP12" s="429"/>
      <c r="BQ12" s="429"/>
      <c r="BR12" s="429"/>
      <c r="BS12" s="429"/>
      <c r="BT12" s="429"/>
      <c r="BU12" s="430"/>
      <c r="BV12" s="428">
        <v>200000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6899</v>
      </c>
      <c r="S13" s="510"/>
      <c r="T13" s="510"/>
      <c r="U13" s="510"/>
      <c r="V13" s="511"/>
      <c r="W13" s="444" t="s">
        <v>138</v>
      </c>
      <c r="X13" s="445"/>
      <c r="Y13" s="445"/>
      <c r="Z13" s="445"/>
      <c r="AA13" s="445"/>
      <c r="AB13" s="435"/>
      <c r="AC13" s="479">
        <v>895</v>
      </c>
      <c r="AD13" s="480"/>
      <c r="AE13" s="480"/>
      <c r="AF13" s="480"/>
      <c r="AG13" s="519"/>
      <c r="AH13" s="479">
        <v>1027</v>
      </c>
      <c r="AI13" s="480"/>
      <c r="AJ13" s="480"/>
      <c r="AK13" s="480"/>
      <c r="AL13" s="481"/>
      <c r="AM13" s="457" t="s">
        <v>139</v>
      </c>
      <c r="AN13" s="458"/>
      <c r="AO13" s="458"/>
      <c r="AP13" s="458"/>
      <c r="AQ13" s="458"/>
      <c r="AR13" s="458"/>
      <c r="AS13" s="458"/>
      <c r="AT13" s="459"/>
      <c r="AU13" s="460" t="s">
        <v>94</v>
      </c>
      <c r="AV13" s="461"/>
      <c r="AW13" s="461"/>
      <c r="AX13" s="461"/>
      <c r="AY13" s="462" t="s">
        <v>140</v>
      </c>
      <c r="AZ13" s="463"/>
      <c r="BA13" s="463"/>
      <c r="BB13" s="463"/>
      <c r="BC13" s="463"/>
      <c r="BD13" s="463"/>
      <c r="BE13" s="463"/>
      <c r="BF13" s="463"/>
      <c r="BG13" s="463"/>
      <c r="BH13" s="463"/>
      <c r="BI13" s="463"/>
      <c r="BJ13" s="463"/>
      <c r="BK13" s="463"/>
      <c r="BL13" s="463"/>
      <c r="BM13" s="464"/>
      <c r="BN13" s="428">
        <v>-732746</v>
      </c>
      <c r="BO13" s="429"/>
      <c r="BP13" s="429"/>
      <c r="BQ13" s="429"/>
      <c r="BR13" s="429"/>
      <c r="BS13" s="429"/>
      <c r="BT13" s="429"/>
      <c r="BU13" s="430"/>
      <c r="BV13" s="428">
        <v>-300553</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9</v>
      </c>
      <c r="CU13" s="426"/>
      <c r="CV13" s="426"/>
      <c r="CW13" s="426"/>
      <c r="CX13" s="426"/>
      <c r="CY13" s="426"/>
      <c r="CZ13" s="426"/>
      <c r="DA13" s="427"/>
      <c r="DB13" s="425">
        <v>8.6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7061</v>
      </c>
      <c r="S14" s="510"/>
      <c r="T14" s="510"/>
      <c r="U14" s="510"/>
      <c r="V14" s="511"/>
      <c r="W14" s="418"/>
      <c r="X14" s="419"/>
      <c r="Y14" s="419"/>
      <c r="Z14" s="419"/>
      <c r="AA14" s="419"/>
      <c r="AB14" s="408"/>
      <c r="AC14" s="512">
        <v>25.9</v>
      </c>
      <c r="AD14" s="513"/>
      <c r="AE14" s="513"/>
      <c r="AF14" s="513"/>
      <c r="AG14" s="514"/>
      <c r="AH14" s="512">
        <v>27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144</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7036</v>
      </c>
      <c r="S15" s="510"/>
      <c r="T15" s="510"/>
      <c r="U15" s="510"/>
      <c r="V15" s="511"/>
      <c r="W15" s="444" t="s">
        <v>145</v>
      </c>
      <c r="X15" s="445"/>
      <c r="Y15" s="445"/>
      <c r="Z15" s="445"/>
      <c r="AA15" s="445"/>
      <c r="AB15" s="435"/>
      <c r="AC15" s="479">
        <v>524</v>
      </c>
      <c r="AD15" s="480"/>
      <c r="AE15" s="480"/>
      <c r="AF15" s="480"/>
      <c r="AG15" s="519"/>
      <c r="AH15" s="479">
        <v>593</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970523</v>
      </c>
      <c r="BO15" s="392"/>
      <c r="BP15" s="392"/>
      <c r="BQ15" s="392"/>
      <c r="BR15" s="392"/>
      <c r="BS15" s="392"/>
      <c r="BT15" s="392"/>
      <c r="BU15" s="393"/>
      <c r="BV15" s="391">
        <v>935819</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15.1</v>
      </c>
      <c r="AD16" s="513"/>
      <c r="AE16" s="513"/>
      <c r="AF16" s="513"/>
      <c r="AG16" s="514"/>
      <c r="AH16" s="512">
        <v>15.6</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4754689</v>
      </c>
      <c r="BO16" s="429"/>
      <c r="BP16" s="429"/>
      <c r="BQ16" s="429"/>
      <c r="BR16" s="429"/>
      <c r="BS16" s="429"/>
      <c r="BT16" s="429"/>
      <c r="BU16" s="430"/>
      <c r="BV16" s="428">
        <v>4842489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2041</v>
      </c>
      <c r="AD17" s="480"/>
      <c r="AE17" s="480"/>
      <c r="AF17" s="480"/>
      <c r="AG17" s="519"/>
      <c r="AH17" s="479">
        <v>2178</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1211674</v>
      </c>
      <c r="BO17" s="429"/>
      <c r="BP17" s="429"/>
      <c r="BQ17" s="429"/>
      <c r="BR17" s="429"/>
      <c r="BS17" s="429"/>
      <c r="BT17" s="429"/>
      <c r="BU17" s="430"/>
      <c r="BV17" s="428">
        <v>1170192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1408.04</v>
      </c>
      <c r="M18" s="541"/>
      <c r="N18" s="541"/>
      <c r="O18" s="541"/>
      <c r="P18" s="541"/>
      <c r="Q18" s="541"/>
      <c r="R18" s="542"/>
      <c r="S18" s="542"/>
      <c r="T18" s="542"/>
      <c r="U18" s="542"/>
      <c r="V18" s="543"/>
      <c r="W18" s="446"/>
      <c r="X18" s="447"/>
      <c r="Y18" s="447"/>
      <c r="Z18" s="447"/>
      <c r="AA18" s="447"/>
      <c r="AB18" s="438"/>
      <c r="AC18" s="544">
        <v>59</v>
      </c>
      <c r="AD18" s="545"/>
      <c r="AE18" s="545"/>
      <c r="AF18" s="545"/>
      <c r="AG18" s="546"/>
      <c r="AH18" s="544">
        <v>57.3</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4747197</v>
      </c>
      <c r="BO18" s="429"/>
      <c r="BP18" s="429"/>
      <c r="BQ18" s="429"/>
      <c r="BR18" s="429"/>
      <c r="BS18" s="429"/>
      <c r="BT18" s="429"/>
      <c r="BU18" s="430"/>
      <c r="BV18" s="428">
        <v>4548775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6632420</v>
      </c>
      <c r="BO19" s="429"/>
      <c r="BP19" s="429"/>
      <c r="BQ19" s="429"/>
      <c r="BR19" s="429"/>
      <c r="BS19" s="429"/>
      <c r="BT19" s="429"/>
      <c r="BU19" s="430"/>
      <c r="BV19" s="428">
        <v>6283397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3179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88" t="s">
        <v>164</v>
      </c>
      <c r="AI22" s="445"/>
      <c r="AJ22" s="445"/>
      <c r="AK22" s="445"/>
      <c r="AL22" s="435"/>
      <c r="AM22" s="588" t="s">
        <v>165</v>
      </c>
      <c r="AN22" s="589"/>
      <c r="AO22" s="589"/>
      <c r="AP22" s="589"/>
      <c r="AQ22" s="589"/>
      <c r="AR22" s="590"/>
      <c r="AS22" s="571" t="s">
        <v>162</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166</v>
      </c>
      <c r="AZ23" s="389"/>
      <c r="BA23" s="389"/>
      <c r="BB23" s="389"/>
      <c r="BC23" s="389"/>
      <c r="BD23" s="389"/>
      <c r="BE23" s="389"/>
      <c r="BF23" s="389"/>
      <c r="BG23" s="389"/>
      <c r="BH23" s="389"/>
      <c r="BI23" s="389"/>
      <c r="BJ23" s="389"/>
      <c r="BK23" s="389"/>
      <c r="BL23" s="389"/>
      <c r="BM23" s="390"/>
      <c r="BN23" s="428">
        <v>12116756</v>
      </c>
      <c r="BO23" s="429"/>
      <c r="BP23" s="429"/>
      <c r="BQ23" s="429"/>
      <c r="BR23" s="429"/>
      <c r="BS23" s="429"/>
      <c r="BT23" s="429"/>
      <c r="BU23" s="430"/>
      <c r="BV23" s="428">
        <v>11495218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7400</v>
      </c>
      <c r="R24" s="480"/>
      <c r="S24" s="480"/>
      <c r="T24" s="480"/>
      <c r="U24" s="480"/>
      <c r="V24" s="519"/>
      <c r="W24" s="578"/>
      <c r="X24" s="566"/>
      <c r="Y24" s="567"/>
      <c r="Z24" s="478" t="s">
        <v>168</v>
      </c>
      <c r="AA24" s="458"/>
      <c r="AB24" s="458"/>
      <c r="AC24" s="458"/>
      <c r="AD24" s="458"/>
      <c r="AE24" s="458"/>
      <c r="AF24" s="458"/>
      <c r="AG24" s="459"/>
      <c r="AH24" s="479">
        <v>152</v>
      </c>
      <c r="AI24" s="480"/>
      <c r="AJ24" s="480"/>
      <c r="AK24" s="480"/>
      <c r="AL24" s="519"/>
      <c r="AM24" s="479">
        <v>457216</v>
      </c>
      <c r="AN24" s="480"/>
      <c r="AO24" s="480"/>
      <c r="AP24" s="480"/>
      <c r="AQ24" s="480"/>
      <c r="AR24" s="519"/>
      <c r="AS24" s="479">
        <v>3008</v>
      </c>
      <c r="AT24" s="480"/>
      <c r="AU24" s="480"/>
      <c r="AV24" s="480"/>
      <c r="AW24" s="480"/>
      <c r="AX24" s="481"/>
      <c r="AY24" s="596" t="s">
        <v>169</v>
      </c>
      <c r="AZ24" s="597"/>
      <c r="BA24" s="597"/>
      <c r="BB24" s="597"/>
      <c r="BC24" s="597"/>
      <c r="BD24" s="597"/>
      <c r="BE24" s="597"/>
      <c r="BF24" s="597"/>
      <c r="BG24" s="597"/>
      <c r="BH24" s="597"/>
      <c r="BI24" s="597"/>
      <c r="BJ24" s="597"/>
      <c r="BK24" s="597"/>
      <c r="BL24" s="597"/>
      <c r="BM24" s="598"/>
      <c r="BN24" s="428">
        <v>12010748</v>
      </c>
      <c r="BO24" s="429"/>
      <c r="BP24" s="429"/>
      <c r="BQ24" s="429"/>
      <c r="BR24" s="429"/>
      <c r="BS24" s="429"/>
      <c r="BT24" s="429"/>
      <c r="BU24" s="430"/>
      <c r="BV24" s="428">
        <v>11353493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6100</v>
      </c>
      <c r="R25" s="480"/>
      <c r="S25" s="480"/>
      <c r="T25" s="480"/>
      <c r="U25" s="480"/>
      <c r="V25" s="519"/>
      <c r="W25" s="578"/>
      <c r="X25" s="566"/>
      <c r="Y25" s="567"/>
      <c r="Z25" s="478" t="s">
        <v>171</v>
      </c>
      <c r="AA25" s="458"/>
      <c r="AB25" s="458"/>
      <c r="AC25" s="458"/>
      <c r="AD25" s="458"/>
      <c r="AE25" s="458"/>
      <c r="AF25" s="458"/>
      <c r="AG25" s="459"/>
      <c r="AH25" s="479" t="s">
        <v>128</v>
      </c>
      <c r="AI25" s="480"/>
      <c r="AJ25" s="480"/>
      <c r="AK25" s="480"/>
      <c r="AL25" s="519"/>
      <c r="AM25" s="479" t="s">
        <v>144</v>
      </c>
      <c r="AN25" s="480"/>
      <c r="AO25" s="480"/>
      <c r="AP25" s="480"/>
      <c r="AQ25" s="480"/>
      <c r="AR25" s="519"/>
      <c r="AS25" s="479" t="s">
        <v>128</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1155846</v>
      </c>
      <c r="BO25" s="392"/>
      <c r="BP25" s="392"/>
      <c r="BQ25" s="392"/>
      <c r="BR25" s="392"/>
      <c r="BS25" s="392"/>
      <c r="BT25" s="392"/>
      <c r="BU25" s="393"/>
      <c r="BV25" s="391">
        <v>608908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5600</v>
      </c>
      <c r="R26" s="480"/>
      <c r="S26" s="480"/>
      <c r="T26" s="480"/>
      <c r="U26" s="480"/>
      <c r="V26" s="519"/>
      <c r="W26" s="578"/>
      <c r="X26" s="566"/>
      <c r="Y26" s="567"/>
      <c r="Z26" s="478" t="s">
        <v>174</v>
      </c>
      <c r="AA26" s="602"/>
      <c r="AB26" s="602"/>
      <c r="AC26" s="602"/>
      <c r="AD26" s="602"/>
      <c r="AE26" s="602"/>
      <c r="AF26" s="602"/>
      <c r="AG26" s="603"/>
      <c r="AH26" s="479">
        <v>1</v>
      </c>
      <c r="AI26" s="480"/>
      <c r="AJ26" s="480"/>
      <c r="AK26" s="480"/>
      <c r="AL26" s="519"/>
      <c r="AM26" s="479" t="s">
        <v>175</v>
      </c>
      <c r="AN26" s="480"/>
      <c r="AO26" s="480"/>
      <c r="AP26" s="480"/>
      <c r="AQ26" s="480"/>
      <c r="AR26" s="519"/>
      <c r="AS26" s="479" t="s">
        <v>176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144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3000</v>
      </c>
      <c r="R27" s="480"/>
      <c r="S27" s="480"/>
      <c r="T27" s="480"/>
      <c r="U27" s="480"/>
      <c r="V27" s="519"/>
      <c r="W27" s="578"/>
      <c r="X27" s="566"/>
      <c r="Y27" s="567"/>
      <c r="Z27" s="478" t="s">
        <v>179</v>
      </c>
      <c r="AA27" s="458"/>
      <c r="AB27" s="458"/>
      <c r="AC27" s="458"/>
      <c r="AD27" s="458"/>
      <c r="AE27" s="458"/>
      <c r="AF27" s="458"/>
      <c r="AG27" s="459"/>
      <c r="AH27" s="479" t="s">
        <v>128</v>
      </c>
      <c r="AI27" s="480"/>
      <c r="AJ27" s="480"/>
      <c r="AK27" s="480"/>
      <c r="AL27" s="519"/>
      <c r="AM27" s="479" t="s">
        <v>144</v>
      </c>
      <c r="AN27" s="480"/>
      <c r="AO27" s="480"/>
      <c r="AP27" s="480"/>
      <c r="AQ27" s="480"/>
      <c r="AR27" s="519"/>
      <c r="AS27" s="479" t="s">
        <v>180</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599">
        <v>33322</v>
      </c>
      <c r="BO27" s="600"/>
      <c r="BP27" s="600"/>
      <c r="BQ27" s="600"/>
      <c r="BR27" s="600"/>
      <c r="BS27" s="600"/>
      <c r="BT27" s="600"/>
      <c r="BU27" s="601"/>
      <c r="BV27" s="599">
        <v>33284</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2350</v>
      </c>
      <c r="R28" s="480"/>
      <c r="S28" s="480"/>
      <c r="T28" s="480"/>
      <c r="U28" s="480"/>
      <c r="V28" s="519"/>
      <c r="W28" s="578"/>
      <c r="X28" s="566"/>
      <c r="Y28" s="567"/>
      <c r="Z28" s="478" t="s">
        <v>183</v>
      </c>
      <c r="AA28" s="458"/>
      <c r="AB28" s="458"/>
      <c r="AC28" s="458"/>
      <c r="AD28" s="458"/>
      <c r="AE28" s="458"/>
      <c r="AF28" s="458"/>
      <c r="AG28" s="459"/>
      <c r="AH28" s="479">
        <v>4</v>
      </c>
      <c r="AI28" s="480"/>
      <c r="AJ28" s="480"/>
      <c r="AK28" s="480"/>
      <c r="AL28" s="519"/>
      <c r="AM28" s="479">
        <v>11064</v>
      </c>
      <c r="AN28" s="480"/>
      <c r="AO28" s="480"/>
      <c r="AP28" s="480"/>
      <c r="AQ28" s="480"/>
      <c r="AR28" s="519"/>
      <c r="AS28" s="479">
        <v>2766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1927456</v>
      </c>
      <c r="BO28" s="392"/>
      <c r="BP28" s="392"/>
      <c r="BQ28" s="392"/>
      <c r="BR28" s="392"/>
      <c r="BS28" s="392"/>
      <c r="BT28" s="392"/>
      <c r="BU28" s="393"/>
      <c r="BV28" s="391">
        <v>2593060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11</v>
      </c>
      <c r="M29" s="480"/>
      <c r="N29" s="480"/>
      <c r="O29" s="480"/>
      <c r="P29" s="519"/>
      <c r="Q29" s="479">
        <v>1880</v>
      </c>
      <c r="R29" s="480"/>
      <c r="S29" s="480"/>
      <c r="T29" s="480"/>
      <c r="U29" s="480"/>
      <c r="V29" s="519"/>
      <c r="W29" s="579"/>
      <c r="X29" s="580"/>
      <c r="Y29" s="581"/>
      <c r="Z29" s="478" t="s">
        <v>186</v>
      </c>
      <c r="AA29" s="458"/>
      <c r="AB29" s="458"/>
      <c r="AC29" s="458"/>
      <c r="AD29" s="458"/>
      <c r="AE29" s="458"/>
      <c r="AF29" s="458"/>
      <c r="AG29" s="459"/>
      <c r="AH29" s="479">
        <v>156</v>
      </c>
      <c r="AI29" s="480"/>
      <c r="AJ29" s="480"/>
      <c r="AK29" s="480"/>
      <c r="AL29" s="519"/>
      <c r="AM29" s="479">
        <v>468280</v>
      </c>
      <c r="AN29" s="480"/>
      <c r="AO29" s="480"/>
      <c r="AP29" s="480"/>
      <c r="AQ29" s="480"/>
      <c r="AR29" s="519"/>
      <c r="AS29" s="479">
        <v>3002</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943099</v>
      </c>
      <c r="BO29" s="429"/>
      <c r="BP29" s="429"/>
      <c r="BQ29" s="429"/>
      <c r="BR29" s="429"/>
      <c r="BS29" s="429"/>
      <c r="BT29" s="429"/>
      <c r="BU29" s="430"/>
      <c r="BV29" s="428">
        <v>937778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97.6</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3006705</v>
      </c>
      <c r="BO30" s="600"/>
      <c r="BP30" s="600"/>
      <c r="BQ30" s="600"/>
      <c r="BR30" s="600"/>
      <c r="BS30" s="600"/>
      <c r="BT30" s="600"/>
      <c r="BU30" s="601"/>
      <c r="BV30" s="599">
        <v>3069423</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195</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上水道事業会計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とかち広域消防事務組合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足寄都市計画足寄市街地区土地区画整理事業特別会計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国民健康保険病院事業会計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IF('各会計、関係団体の財政状況及び健全化判断比率'!B35="","",'各会計、関係団体の財政状況及び健全化判断比率'!B35)</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十勝圏複合事務組合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池北三町行政事務組合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lW6VUFFFI8AYhREei2BMOlmgdJG7BrTcHz2FLhQR4OMPPQVI5mxJrS3ynfft4QUAou9ioV3xO5dkztGh3K1bQ==" saltValue="ZnpXYh6GaWyunIm4InoU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921730</v>
      </c>
      <c r="S5" s="631"/>
      <c r="T5" s="631"/>
      <c r="U5" s="631"/>
      <c r="V5" s="631"/>
      <c r="W5" s="631"/>
      <c r="X5" s="631"/>
      <c r="Y5" s="632"/>
      <c r="Z5" s="633">
        <v>9.1</v>
      </c>
      <c r="AA5" s="633"/>
      <c r="AB5" s="633"/>
      <c r="AC5" s="633"/>
      <c r="AD5" s="634">
        <v>921730</v>
      </c>
      <c r="AE5" s="634"/>
      <c r="AF5" s="634"/>
      <c r="AG5" s="634"/>
      <c r="AH5" s="634"/>
      <c r="AI5" s="634"/>
      <c r="AJ5" s="634"/>
      <c r="AK5" s="634"/>
      <c r="AL5" s="635">
        <v>17.8</v>
      </c>
      <c r="AM5" s="636"/>
      <c r="AN5" s="636"/>
      <c r="AO5" s="637"/>
      <c r="AP5" s="627" t="s">
        <v>226</v>
      </c>
      <c r="AQ5" s="628"/>
      <c r="AR5" s="628"/>
      <c r="AS5" s="628"/>
      <c r="AT5" s="628"/>
      <c r="AU5" s="628"/>
      <c r="AV5" s="628"/>
      <c r="AW5" s="628"/>
      <c r="AX5" s="628"/>
      <c r="AY5" s="628"/>
      <c r="AZ5" s="628"/>
      <c r="BA5" s="628"/>
      <c r="BB5" s="628"/>
      <c r="BC5" s="628"/>
      <c r="BD5" s="628"/>
      <c r="BE5" s="628"/>
      <c r="BF5" s="629"/>
      <c r="BG5" s="641">
        <v>920850</v>
      </c>
      <c r="BH5" s="642"/>
      <c r="BI5" s="642"/>
      <c r="BJ5" s="642"/>
      <c r="BK5" s="642"/>
      <c r="BL5" s="642"/>
      <c r="BM5" s="642"/>
      <c r="BN5" s="643"/>
      <c r="BO5" s="644">
        <v>99.9</v>
      </c>
      <c r="BP5" s="644"/>
      <c r="BQ5" s="644"/>
      <c r="BR5" s="644"/>
      <c r="BS5" s="645">
        <v>10753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141554</v>
      </c>
      <c r="S6" s="642"/>
      <c r="T6" s="642"/>
      <c r="U6" s="642"/>
      <c r="V6" s="642"/>
      <c r="W6" s="642"/>
      <c r="X6" s="642"/>
      <c r="Y6" s="643"/>
      <c r="Z6" s="644">
        <v>1.4</v>
      </c>
      <c r="AA6" s="644"/>
      <c r="AB6" s="644"/>
      <c r="AC6" s="644"/>
      <c r="AD6" s="645">
        <v>141554</v>
      </c>
      <c r="AE6" s="645"/>
      <c r="AF6" s="645"/>
      <c r="AG6" s="645"/>
      <c r="AH6" s="645"/>
      <c r="AI6" s="645"/>
      <c r="AJ6" s="645"/>
      <c r="AK6" s="645"/>
      <c r="AL6" s="646">
        <v>2.7</v>
      </c>
      <c r="AM6" s="647"/>
      <c r="AN6" s="647"/>
      <c r="AO6" s="648"/>
      <c r="AP6" s="638" t="s">
        <v>231</v>
      </c>
      <c r="AQ6" s="639"/>
      <c r="AR6" s="639"/>
      <c r="AS6" s="639"/>
      <c r="AT6" s="639"/>
      <c r="AU6" s="639"/>
      <c r="AV6" s="639"/>
      <c r="AW6" s="639"/>
      <c r="AX6" s="639"/>
      <c r="AY6" s="639"/>
      <c r="AZ6" s="639"/>
      <c r="BA6" s="639"/>
      <c r="BB6" s="639"/>
      <c r="BC6" s="639"/>
      <c r="BD6" s="639"/>
      <c r="BE6" s="639"/>
      <c r="BF6" s="640"/>
      <c r="BG6" s="641">
        <v>920850</v>
      </c>
      <c r="BH6" s="642"/>
      <c r="BI6" s="642"/>
      <c r="BJ6" s="642"/>
      <c r="BK6" s="642"/>
      <c r="BL6" s="642"/>
      <c r="BM6" s="642"/>
      <c r="BN6" s="643"/>
      <c r="BO6" s="644">
        <v>99.9</v>
      </c>
      <c r="BP6" s="644"/>
      <c r="BQ6" s="644"/>
      <c r="BR6" s="644"/>
      <c r="BS6" s="645">
        <v>10753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80210</v>
      </c>
      <c r="CS6" s="642"/>
      <c r="CT6" s="642"/>
      <c r="CU6" s="642"/>
      <c r="CV6" s="642"/>
      <c r="CW6" s="642"/>
      <c r="CX6" s="642"/>
      <c r="CY6" s="643"/>
      <c r="CZ6" s="635">
        <v>0.8</v>
      </c>
      <c r="DA6" s="636"/>
      <c r="DB6" s="636"/>
      <c r="DC6" s="655"/>
      <c r="DD6" s="650" t="s">
        <v>128</v>
      </c>
      <c r="DE6" s="642"/>
      <c r="DF6" s="642"/>
      <c r="DG6" s="642"/>
      <c r="DH6" s="642"/>
      <c r="DI6" s="642"/>
      <c r="DJ6" s="642"/>
      <c r="DK6" s="642"/>
      <c r="DL6" s="642"/>
      <c r="DM6" s="642"/>
      <c r="DN6" s="642"/>
      <c r="DO6" s="642"/>
      <c r="DP6" s="643"/>
      <c r="DQ6" s="650">
        <v>80210</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1267</v>
      </c>
      <c r="S7" s="642"/>
      <c r="T7" s="642"/>
      <c r="U7" s="642"/>
      <c r="V7" s="642"/>
      <c r="W7" s="642"/>
      <c r="X7" s="642"/>
      <c r="Y7" s="643"/>
      <c r="Z7" s="644">
        <v>0</v>
      </c>
      <c r="AA7" s="644"/>
      <c r="AB7" s="644"/>
      <c r="AC7" s="644"/>
      <c r="AD7" s="645">
        <v>1267</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426653</v>
      </c>
      <c r="BH7" s="642"/>
      <c r="BI7" s="642"/>
      <c r="BJ7" s="642"/>
      <c r="BK7" s="642"/>
      <c r="BL7" s="642"/>
      <c r="BM7" s="642"/>
      <c r="BN7" s="643"/>
      <c r="BO7" s="644">
        <v>46.3</v>
      </c>
      <c r="BP7" s="644"/>
      <c r="BQ7" s="644"/>
      <c r="BR7" s="644"/>
      <c r="BS7" s="645">
        <v>10753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1055086</v>
      </c>
      <c r="CS7" s="642"/>
      <c r="CT7" s="642"/>
      <c r="CU7" s="642"/>
      <c r="CV7" s="642"/>
      <c r="CW7" s="642"/>
      <c r="CX7" s="642"/>
      <c r="CY7" s="643"/>
      <c r="CZ7" s="644">
        <v>10.6</v>
      </c>
      <c r="DA7" s="644"/>
      <c r="DB7" s="644"/>
      <c r="DC7" s="644"/>
      <c r="DD7" s="650">
        <v>110243</v>
      </c>
      <c r="DE7" s="642"/>
      <c r="DF7" s="642"/>
      <c r="DG7" s="642"/>
      <c r="DH7" s="642"/>
      <c r="DI7" s="642"/>
      <c r="DJ7" s="642"/>
      <c r="DK7" s="642"/>
      <c r="DL7" s="642"/>
      <c r="DM7" s="642"/>
      <c r="DN7" s="642"/>
      <c r="DO7" s="642"/>
      <c r="DP7" s="643"/>
      <c r="DQ7" s="650">
        <v>834910</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1694</v>
      </c>
      <c r="S8" s="642"/>
      <c r="T8" s="642"/>
      <c r="U8" s="642"/>
      <c r="V8" s="642"/>
      <c r="W8" s="642"/>
      <c r="X8" s="642"/>
      <c r="Y8" s="643"/>
      <c r="Z8" s="644">
        <v>0</v>
      </c>
      <c r="AA8" s="644"/>
      <c r="AB8" s="644"/>
      <c r="AC8" s="644"/>
      <c r="AD8" s="645">
        <v>1694</v>
      </c>
      <c r="AE8" s="645"/>
      <c r="AF8" s="645"/>
      <c r="AG8" s="645"/>
      <c r="AH8" s="645"/>
      <c r="AI8" s="645"/>
      <c r="AJ8" s="645"/>
      <c r="AK8" s="645"/>
      <c r="AL8" s="646">
        <v>0</v>
      </c>
      <c r="AM8" s="647"/>
      <c r="AN8" s="647"/>
      <c r="AO8" s="648"/>
      <c r="AP8" s="638" t="s">
        <v>237</v>
      </c>
      <c r="AQ8" s="639"/>
      <c r="AR8" s="639"/>
      <c r="AS8" s="639"/>
      <c r="AT8" s="639"/>
      <c r="AU8" s="639"/>
      <c r="AV8" s="639"/>
      <c r="AW8" s="639"/>
      <c r="AX8" s="639"/>
      <c r="AY8" s="639"/>
      <c r="AZ8" s="639"/>
      <c r="BA8" s="639"/>
      <c r="BB8" s="639"/>
      <c r="BC8" s="639"/>
      <c r="BD8" s="639"/>
      <c r="BE8" s="639"/>
      <c r="BF8" s="640"/>
      <c r="BG8" s="641">
        <v>12148</v>
      </c>
      <c r="BH8" s="642"/>
      <c r="BI8" s="642"/>
      <c r="BJ8" s="642"/>
      <c r="BK8" s="642"/>
      <c r="BL8" s="642"/>
      <c r="BM8" s="642"/>
      <c r="BN8" s="643"/>
      <c r="BO8" s="644">
        <v>1.3</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1730954</v>
      </c>
      <c r="CS8" s="642"/>
      <c r="CT8" s="642"/>
      <c r="CU8" s="642"/>
      <c r="CV8" s="642"/>
      <c r="CW8" s="642"/>
      <c r="CX8" s="642"/>
      <c r="CY8" s="643"/>
      <c r="CZ8" s="644">
        <v>17.3</v>
      </c>
      <c r="DA8" s="644"/>
      <c r="DB8" s="644"/>
      <c r="DC8" s="644"/>
      <c r="DD8" s="650">
        <v>244577</v>
      </c>
      <c r="DE8" s="642"/>
      <c r="DF8" s="642"/>
      <c r="DG8" s="642"/>
      <c r="DH8" s="642"/>
      <c r="DI8" s="642"/>
      <c r="DJ8" s="642"/>
      <c r="DK8" s="642"/>
      <c r="DL8" s="642"/>
      <c r="DM8" s="642"/>
      <c r="DN8" s="642"/>
      <c r="DO8" s="642"/>
      <c r="DP8" s="643"/>
      <c r="DQ8" s="650">
        <v>1037422</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1450</v>
      </c>
      <c r="S9" s="642"/>
      <c r="T9" s="642"/>
      <c r="U9" s="642"/>
      <c r="V9" s="642"/>
      <c r="W9" s="642"/>
      <c r="X9" s="642"/>
      <c r="Y9" s="643"/>
      <c r="Z9" s="644">
        <v>0</v>
      </c>
      <c r="AA9" s="644"/>
      <c r="AB9" s="644"/>
      <c r="AC9" s="644"/>
      <c r="AD9" s="645">
        <v>1450</v>
      </c>
      <c r="AE9" s="645"/>
      <c r="AF9" s="645"/>
      <c r="AG9" s="645"/>
      <c r="AH9" s="645"/>
      <c r="AI9" s="645"/>
      <c r="AJ9" s="645"/>
      <c r="AK9" s="645"/>
      <c r="AL9" s="646">
        <v>0</v>
      </c>
      <c r="AM9" s="647"/>
      <c r="AN9" s="647"/>
      <c r="AO9" s="648"/>
      <c r="AP9" s="638" t="s">
        <v>240</v>
      </c>
      <c r="AQ9" s="639"/>
      <c r="AR9" s="639"/>
      <c r="AS9" s="639"/>
      <c r="AT9" s="639"/>
      <c r="AU9" s="639"/>
      <c r="AV9" s="639"/>
      <c r="AW9" s="639"/>
      <c r="AX9" s="639"/>
      <c r="AY9" s="639"/>
      <c r="AZ9" s="639"/>
      <c r="BA9" s="639"/>
      <c r="BB9" s="639"/>
      <c r="BC9" s="639"/>
      <c r="BD9" s="639"/>
      <c r="BE9" s="639"/>
      <c r="BF9" s="640"/>
      <c r="BG9" s="641">
        <v>356694</v>
      </c>
      <c r="BH9" s="642"/>
      <c r="BI9" s="642"/>
      <c r="BJ9" s="642"/>
      <c r="BK9" s="642"/>
      <c r="BL9" s="642"/>
      <c r="BM9" s="642"/>
      <c r="BN9" s="643"/>
      <c r="BO9" s="644">
        <v>38.700000000000003</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806168</v>
      </c>
      <c r="CS9" s="642"/>
      <c r="CT9" s="642"/>
      <c r="CU9" s="642"/>
      <c r="CV9" s="642"/>
      <c r="CW9" s="642"/>
      <c r="CX9" s="642"/>
      <c r="CY9" s="643"/>
      <c r="CZ9" s="644">
        <v>8.1</v>
      </c>
      <c r="DA9" s="644"/>
      <c r="DB9" s="644"/>
      <c r="DC9" s="644"/>
      <c r="DD9" s="650">
        <v>4620</v>
      </c>
      <c r="DE9" s="642"/>
      <c r="DF9" s="642"/>
      <c r="DG9" s="642"/>
      <c r="DH9" s="642"/>
      <c r="DI9" s="642"/>
      <c r="DJ9" s="642"/>
      <c r="DK9" s="642"/>
      <c r="DL9" s="642"/>
      <c r="DM9" s="642"/>
      <c r="DN9" s="642"/>
      <c r="DO9" s="642"/>
      <c r="DP9" s="643"/>
      <c r="DQ9" s="650">
        <v>705627</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144</v>
      </c>
      <c r="AE10" s="645"/>
      <c r="AF10" s="645"/>
      <c r="AG10" s="645"/>
      <c r="AH10" s="645"/>
      <c r="AI10" s="645"/>
      <c r="AJ10" s="645"/>
      <c r="AK10" s="645"/>
      <c r="AL10" s="646" t="s">
        <v>144</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22542</v>
      </c>
      <c r="BH10" s="642"/>
      <c r="BI10" s="642"/>
      <c r="BJ10" s="642"/>
      <c r="BK10" s="642"/>
      <c r="BL10" s="642"/>
      <c r="BM10" s="642"/>
      <c r="BN10" s="643"/>
      <c r="BO10" s="644">
        <v>2.4</v>
      </c>
      <c r="BP10" s="644"/>
      <c r="BQ10" s="644"/>
      <c r="BR10" s="644"/>
      <c r="BS10" s="650">
        <v>3757</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798</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543</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35269</v>
      </c>
      <c r="BH11" s="642"/>
      <c r="BI11" s="642"/>
      <c r="BJ11" s="642"/>
      <c r="BK11" s="642"/>
      <c r="BL11" s="642"/>
      <c r="BM11" s="642"/>
      <c r="BN11" s="643"/>
      <c r="BO11" s="644">
        <v>3.8</v>
      </c>
      <c r="BP11" s="644"/>
      <c r="BQ11" s="644"/>
      <c r="BR11" s="644"/>
      <c r="BS11" s="650">
        <v>6996</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1896043</v>
      </c>
      <c r="CS11" s="642"/>
      <c r="CT11" s="642"/>
      <c r="CU11" s="642"/>
      <c r="CV11" s="642"/>
      <c r="CW11" s="642"/>
      <c r="CX11" s="642"/>
      <c r="CY11" s="643"/>
      <c r="CZ11" s="644">
        <v>19</v>
      </c>
      <c r="DA11" s="644"/>
      <c r="DB11" s="644"/>
      <c r="DC11" s="644"/>
      <c r="DD11" s="650">
        <v>1262051</v>
      </c>
      <c r="DE11" s="642"/>
      <c r="DF11" s="642"/>
      <c r="DG11" s="642"/>
      <c r="DH11" s="642"/>
      <c r="DI11" s="642"/>
      <c r="DJ11" s="642"/>
      <c r="DK11" s="642"/>
      <c r="DL11" s="642"/>
      <c r="DM11" s="642"/>
      <c r="DN11" s="642"/>
      <c r="DO11" s="642"/>
      <c r="DP11" s="643"/>
      <c r="DQ11" s="650">
        <v>758067</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137773</v>
      </c>
      <c r="S12" s="642"/>
      <c r="T12" s="642"/>
      <c r="U12" s="642"/>
      <c r="V12" s="642"/>
      <c r="W12" s="642"/>
      <c r="X12" s="642"/>
      <c r="Y12" s="643"/>
      <c r="Z12" s="644">
        <v>1.4</v>
      </c>
      <c r="AA12" s="644"/>
      <c r="AB12" s="644"/>
      <c r="AC12" s="644"/>
      <c r="AD12" s="645">
        <v>137773</v>
      </c>
      <c r="AE12" s="645"/>
      <c r="AF12" s="645"/>
      <c r="AG12" s="645"/>
      <c r="AH12" s="645"/>
      <c r="AI12" s="645"/>
      <c r="AJ12" s="645"/>
      <c r="AK12" s="645"/>
      <c r="AL12" s="646">
        <v>2.7</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411889</v>
      </c>
      <c r="BH12" s="642"/>
      <c r="BI12" s="642"/>
      <c r="BJ12" s="642"/>
      <c r="BK12" s="642"/>
      <c r="BL12" s="642"/>
      <c r="BM12" s="642"/>
      <c r="BN12" s="643"/>
      <c r="BO12" s="644">
        <v>44.7</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324843</v>
      </c>
      <c r="CS12" s="642"/>
      <c r="CT12" s="642"/>
      <c r="CU12" s="642"/>
      <c r="CV12" s="642"/>
      <c r="CW12" s="642"/>
      <c r="CX12" s="642"/>
      <c r="CY12" s="643"/>
      <c r="CZ12" s="644">
        <v>3.3</v>
      </c>
      <c r="DA12" s="644"/>
      <c r="DB12" s="644"/>
      <c r="DC12" s="644"/>
      <c r="DD12" s="650">
        <v>30672</v>
      </c>
      <c r="DE12" s="642"/>
      <c r="DF12" s="642"/>
      <c r="DG12" s="642"/>
      <c r="DH12" s="642"/>
      <c r="DI12" s="642"/>
      <c r="DJ12" s="642"/>
      <c r="DK12" s="642"/>
      <c r="DL12" s="642"/>
      <c r="DM12" s="642"/>
      <c r="DN12" s="642"/>
      <c r="DO12" s="642"/>
      <c r="DP12" s="643"/>
      <c r="DQ12" s="650">
        <v>124461</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144</v>
      </c>
      <c r="S13" s="642"/>
      <c r="T13" s="642"/>
      <c r="U13" s="642"/>
      <c r="V13" s="642"/>
      <c r="W13" s="642"/>
      <c r="X13" s="642"/>
      <c r="Y13" s="643"/>
      <c r="Z13" s="644" t="s">
        <v>252</v>
      </c>
      <c r="AA13" s="644"/>
      <c r="AB13" s="644"/>
      <c r="AC13" s="644"/>
      <c r="AD13" s="645" t="s">
        <v>128</v>
      </c>
      <c r="AE13" s="645"/>
      <c r="AF13" s="645"/>
      <c r="AG13" s="645"/>
      <c r="AH13" s="645"/>
      <c r="AI13" s="645"/>
      <c r="AJ13" s="645"/>
      <c r="AK13" s="645"/>
      <c r="AL13" s="646" t="s">
        <v>128</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398800</v>
      </c>
      <c r="BH13" s="642"/>
      <c r="BI13" s="642"/>
      <c r="BJ13" s="642"/>
      <c r="BK13" s="642"/>
      <c r="BL13" s="642"/>
      <c r="BM13" s="642"/>
      <c r="BN13" s="643"/>
      <c r="BO13" s="644">
        <v>43.3</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1382609</v>
      </c>
      <c r="CS13" s="642"/>
      <c r="CT13" s="642"/>
      <c r="CU13" s="642"/>
      <c r="CV13" s="642"/>
      <c r="CW13" s="642"/>
      <c r="CX13" s="642"/>
      <c r="CY13" s="643"/>
      <c r="CZ13" s="644">
        <v>13.9</v>
      </c>
      <c r="DA13" s="644"/>
      <c r="DB13" s="644"/>
      <c r="DC13" s="644"/>
      <c r="DD13" s="650">
        <v>836417</v>
      </c>
      <c r="DE13" s="642"/>
      <c r="DF13" s="642"/>
      <c r="DG13" s="642"/>
      <c r="DH13" s="642"/>
      <c r="DI13" s="642"/>
      <c r="DJ13" s="642"/>
      <c r="DK13" s="642"/>
      <c r="DL13" s="642"/>
      <c r="DM13" s="642"/>
      <c r="DN13" s="642"/>
      <c r="DO13" s="642"/>
      <c r="DP13" s="643"/>
      <c r="DQ13" s="650">
        <v>730246</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252</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19083</v>
      </c>
      <c r="BH14" s="642"/>
      <c r="BI14" s="642"/>
      <c r="BJ14" s="642"/>
      <c r="BK14" s="642"/>
      <c r="BL14" s="642"/>
      <c r="BM14" s="642"/>
      <c r="BN14" s="643"/>
      <c r="BO14" s="644">
        <v>2.1</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430090</v>
      </c>
      <c r="CS14" s="642"/>
      <c r="CT14" s="642"/>
      <c r="CU14" s="642"/>
      <c r="CV14" s="642"/>
      <c r="CW14" s="642"/>
      <c r="CX14" s="642"/>
      <c r="CY14" s="643"/>
      <c r="CZ14" s="644">
        <v>4.3</v>
      </c>
      <c r="DA14" s="644"/>
      <c r="DB14" s="644"/>
      <c r="DC14" s="644"/>
      <c r="DD14" s="650">
        <v>157893</v>
      </c>
      <c r="DE14" s="642"/>
      <c r="DF14" s="642"/>
      <c r="DG14" s="642"/>
      <c r="DH14" s="642"/>
      <c r="DI14" s="642"/>
      <c r="DJ14" s="642"/>
      <c r="DK14" s="642"/>
      <c r="DL14" s="642"/>
      <c r="DM14" s="642"/>
      <c r="DN14" s="642"/>
      <c r="DO14" s="642"/>
      <c r="DP14" s="643"/>
      <c r="DQ14" s="650">
        <v>273190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31421</v>
      </c>
      <c r="S15" s="642"/>
      <c r="T15" s="642"/>
      <c r="U15" s="642"/>
      <c r="V15" s="642"/>
      <c r="W15" s="642"/>
      <c r="X15" s="642"/>
      <c r="Y15" s="643"/>
      <c r="Z15" s="644">
        <v>0.3</v>
      </c>
      <c r="AA15" s="644"/>
      <c r="AB15" s="644"/>
      <c r="AC15" s="644"/>
      <c r="AD15" s="645">
        <v>31421</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63225</v>
      </c>
      <c r="BH15" s="642"/>
      <c r="BI15" s="642"/>
      <c r="BJ15" s="642"/>
      <c r="BK15" s="642"/>
      <c r="BL15" s="642"/>
      <c r="BM15" s="642"/>
      <c r="BN15" s="643"/>
      <c r="BO15" s="644">
        <v>6.9</v>
      </c>
      <c r="BP15" s="644"/>
      <c r="BQ15" s="644"/>
      <c r="BR15" s="644"/>
      <c r="BS15" s="650" t="s">
        <v>252</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1071345</v>
      </c>
      <c r="CS15" s="642"/>
      <c r="CT15" s="642"/>
      <c r="CU15" s="642"/>
      <c r="CV15" s="642"/>
      <c r="CW15" s="642"/>
      <c r="CX15" s="642"/>
      <c r="CY15" s="643"/>
      <c r="CZ15" s="644">
        <v>10.7</v>
      </c>
      <c r="DA15" s="644"/>
      <c r="DB15" s="644"/>
      <c r="DC15" s="644"/>
      <c r="DD15" s="650">
        <v>278241</v>
      </c>
      <c r="DE15" s="642"/>
      <c r="DF15" s="642"/>
      <c r="DG15" s="642"/>
      <c r="DH15" s="642"/>
      <c r="DI15" s="642"/>
      <c r="DJ15" s="642"/>
      <c r="DK15" s="642"/>
      <c r="DL15" s="642"/>
      <c r="DM15" s="642"/>
      <c r="DN15" s="642"/>
      <c r="DO15" s="642"/>
      <c r="DP15" s="643"/>
      <c r="DQ15" s="650">
        <v>801430</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252</v>
      </c>
      <c r="S16" s="642"/>
      <c r="T16" s="642"/>
      <c r="U16" s="642"/>
      <c r="V16" s="642"/>
      <c r="W16" s="642"/>
      <c r="X16" s="642"/>
      <c r="Y16" s="643"/>
      <c r="Z16" s="644" t="s">
        <v>128</v>
      </c>
      <c r="AA16" s="644"/>
      <c r="AB16" s="644"/>
      <c r="AC16" s="644"/>
      <c r="AD16" s="645" t="s">
        <v>144</v>
      </c>
      <c r="AE16" s="645"/>
      <c r="AF16" s="645"/>
      <c r="AG16" s="645"/>
      <c r="AH16" s="645"/>
      <c r="AI16" s="645"/>
      <c r="AJ16" s="645"/>
      <c r="AK16" s="645"/>
      <c r="AL16" s="646" t="s">
        <v>128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252</v>
      </c>
      <c r="BH16" s="642"/>
      <c r="BI16" s="642"/>
      <c r="BJ16" s="642"/>
      <c r="BK16" s="642"/>
      <c r="BL16" s="642"/>
      <c r="BM16" s="642"/>
      <c r="BN16" s="643"/>
      <c r="BO16" s="644" t="s">
        <v>128</v>
      </c>
      <c r="BP16" s="644"/>
      <c r="BQ16" s="644"/>
      <c r="BR16" s="644"/>
      <c r="BS16" s="650" t="s">
        <v>144</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36678</v>
      </c>
      <c r="CS16" s="642"/>
      <c r="CT16" s="642"/>
      <c r="CU16" s="642"/>
      <c r="CV16" s="642"/>
      <c r="CW16" s="642"/>
      <c r="CX16" s="642"/>
      <c r="CY16" s="643"/>
      <c r="CZ16" s="644">
        <v>0.4</v>
      </c>
      <c r="DA16" s="644"/>
      <c r="DB16" s="644"/>
      <c r="DC16" s="644"/>
      <c r="DD16" s="650" t="s">
        <v>252</v>
      </c>
      <c r="DE16" s="642"/>
      <c r="DF16" s="642"/>
      <c r="DG16" s="642"/>
      <c r="DH16" s="642"/>
      <c r="DI16" s="642"/>
      <c r="DJ16" s="642"/>
      <c r="DK16" s="642"/>
      <c r="DL16" s="642"/>
      <c r="DM16" s="642"/>
      <c r="DN16" s="642"/>
      <c r="DO16" s="642"/>
      <c r="DP16" s="643"/>
      <c r="DQ16" s="650">
        <v>35600</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2002</v>
      </c>
      <c r="S17" s="642"/>
      <c r="T17" s="642"/>
      <c r="U17" s="642"/>
      <c r="V17" s="642"/>
      <c r="W17" s="642"/>
      <c r="X17" s="642"/>
      <c r="Y17" s="643"/>
      <c r="Z17" s="644">
        <v>0</v>
      </c>
      <c r="AA17" s="644"/>
      <c r="AB17" s="644"/>
      <c r="AC17" s="644"/>
      <c r="AD17" s="645">
        <v>2002</v>
      </c>
      <c r="AE17" s="645"/>
      <c r="AF17" s="645"/>
      <c r="AG17" s="645"/>
      <c r="AH17" s="645"/>
      <c r="AI17" s="645"/>
      <c r="AJ17" s="645"/>
      <c r="AK17" s="645"/>
      <c r="AL17" s="646">
        <v>0</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252</v>
      </c>
      <c r="BH17" s="642"/>
      <c r="BI17" s="642"/>
      <c r="BJ17" s="642"/>
      <c r="BK17" s="642"/>
      <c r="BL17" s="642"/>
      <c r="BM17" s="642"/>
      <c r="BN17" s="643"/>
      <c r="BO17" s="644" t="s">
        <v>252</v>
      </c>
      <c r="BP17" s="644"/>
      <c r="BQ17" s="644"/>
      <c r="BR17" s="644"/>
      <c r="BS17" s="650" t="s">
        <v>252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1163252</v>
      </c>
      <c r="CS17" s="642"/>
      <c r="CT17" s="642"/>
      <c r="CU17" s="642"/>
      <c r="CV17" s="642"/>
      <c r="CW17" s="642"/>
      <c r="CX17" s="642"/>
      <c r="CY17" s="643"/>
      <c r="CZ17" s="644">
        <v>11.7</v>
      </c>
      <c r="DA17" s="644"/>
      <c r="DB17" s="644"/>
      <c r="DC17" s="644"/>
      <c r="DD17" s="650" t="s">
        <v>144</v>
      </c>
      <c r="DE17" s="642"/>
      <c r="DF17" s="642"/>
      <c r="DG17" s="642"/>
      <c r="DH17" s="642"/>
      <c r="DI17" s="642"/>
      <c r="DJ17" s="642"/>
      <c r="DK17" s="642"/>
      <c r="DL17" s="642"/>
      <c r="DM17" s="642"/>
      <c r="DN17" s="642"/>
      <c r="DO17" s="642"/>
      <c r="DP17" s="643"/>
      <c r="DQ17" s="650">
        <v>1095108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4237642</v>
      </c>
      <c r="S18" s="642"/>
      <c r="T18" s="642"/>
      <c r="U18" s="642"/>
      <c r="V18" s="642"/>
      <c r="W18" s="642"/>
      <c r="X18" s="642"/>
      <c r="Y18" s="643"/>
      <c r="Z18" s="644">
        <v>41.8</v>
      </c>
      <c r="AA18" s="644"/>
      <c r="AB18" s="644"/>
      <c r="AC18" s="644"/>
      <c r="AD18" s="645">
        <v>3782668</v>
      </c>
      <c r="AE18" s="645"/>
      <c r="AF18" s="645"/>
      <c r="AG18" s="645"/>
      <c r="AH18" s="645"/>
      <c r="AI18" s="645"/>
      <c r="AJ18" s="645"/>
      <c r="AK18" s="645"/>
      <c r="AL18" s="646">
        <v>73.2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252</v>
      </c>
      <c r="BH18" s="642"/>
      <c r="BI18" s="642"/>
      <c r="BJ18" s="642"/>
      <c r="BK18" s="642"/>
      <c r="BL18" s="642"/>
      <c r="BM18" s="642"/>
      <c r="BN18" s="643"/>
      <c r="BO18" s="644" t="s">
        <v>144</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252</v>
      </c>
      <c r="DE18" s="642"/>
      <c r="DF18" s="642"/>
      <c r="DG18" s="642"/>
      <c r="DH18" s="642"/>
      <c r="DI18" s="642"/>
      <c r="DJ18" s="642"/>
      <c r="DK18" s="642"/>
      <c r="DL18" s="642"/>
      <c r="DM18" s="642"/>
      <c r="DN18" s="642"/>
      <c r="DO18" s="642"/>
      <c r="DP18" s="643"/>
      <c r="DQ18" s="650" t="s">
        <v>144</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3782668</v>
      </c>
      <c r="S19" s="642"/>
      <c r="T19" s="642"/>
      <c r="U19" s="642"/>
      <c r="V19" s="642"/>
      <c r="W19" s="642"/>
      <c r="X19" s="642"/>
      <c r="Y19" s="643"/>
      <c r="Z19" s="644">
        <v>37.299999999999997</v>
      </c>
      <c r="AA19" s="644"/>
      <c r="AB19" s="644"/>
      <c r="AC19" s="644"/>
      <c r="AD19" s="645">
        <v>3782668</v>
      </c>
      <c r="AE19" s="645"/>
      <c r="AF19" s="645"/>
      <c r="AG19" s="645"/>
      <c r="AH19" s="645"/>
      <c r="AI19" s="645"/>
      <c r="AJ19" s="645"/>
      <c r="AK19" s="645"/>
      <c r="AL19" s="646">
        <v>73.2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880</v>
      </c>
      <c r="BH19" s="642"/>
      <c r="BI19" s="642"/>
      <c r="BJ19" s="642"/>
      <c r="BK19" s="642"/>
      <c r="BL19" s="642"/>
      <c r="BM19" s="642"/>
      <c r="BN19" s="643"/>
      <c r="BO19" s="644">
        <v>0.1</v>
      </c>
      <c r="BP19" s="644"/>
      <c r="BQ19" s="644"/>
      <c r="BR19" s="644"/>
      <c r="BS19" s="650" t="s">
        <v>252</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252</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144</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454974</v>
      </c>
      <c r="S20" s="642"/>
      <c r="T20" s="642"/>
      <c r="U20" s="642"/>
      <c r="V20" s="642"/>
      <c r="W20" s="642"/>
      <c r="X20" s="642"/>
      <c r="Y20" s="643"/>
      <c r="Z20" s="644">
        <v>4.5</v>
      </c>
      <c r="AA20" s="644"/>
      <c r="AB20" s="644"/>
      <c r="AC20" s="644"/>
      <c r="AD20" s="645" t="s">
        <v>128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880</v>
      </c>
      <c r="BH20" s="642"/>
      <c r="BI20" s="642"/>
      <c r="BJ20" s="642"/>
      <c r="BK20" s="642"/>
      <c r="BL20" s="642"/>
      <c r="BM20" s="642"/>
      <c r="BN20" s="643"/>
      <c r="BO20" s="644">
        <v>0.1</v>
      </c>
      <c r="BP20" s="644"/>
      <c r="BQ20" s="644"/>
      <c r="BR20" s="644"/>
      <c r="BS20" s="650" t="s">
        <v>128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9978076</v>
      </c>
      <c r="CS20" s="642"/>
      <c r="CT20" s="642"/>
      <c r="CU20" s="642"/>
      <c r="CV20" s="642"/>
      <c r="CW20" s="642"/>
      <c r="CX20" s="642"/>
      <c r="CY20" s="643"/>
      <c r="CZ20" s="644">
        <v>100</v>
      </c>
      <c r="DA20" s="644"/>
      <c r="DB20" s="644"/>
      <c r="DC20" s="644"/>
      <c r="DD20" s="650">
        <v>2924714</v>
      </c>
      <c r="DE20" s="642"/>
      <c r="DF20" s="642"/>
      <c r="DG20" s="642"/>
      <c r="DH20" s="642"/>
      <c r="DI20" s="642"/>
      <c r="DJ20" s="642"/>
      <c r="DK20" s="642"/>
      <c r="DL20" s="642"/>
      <c r="DM20" s="642"/>
      <c r="DN20" s="642"/>
      <c r="DO20" s="642"/>
      <c r="DP20" s="643"/>
      <c r="DQ20" s="650">
        <v>6476814</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880</v>
      </c>
      <c r="BH21" s="642"/>
      <c r="BI21" s="642"/>
      <c r="BJ21" s="642"/>
      <c r="BK21" s="642"/>
      <c r="BL21" s="642"/>
      <c r="BM21" s="642"/>
      <c r="BN21" s="643"/>
      <c r="BO21" s="644">
        <v>0.1</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5476533</v>
      </c>
      <c r="S22" s="642"/>
      <c r="T22" s="642"/>
      <c r="U22" s="642"/>
      <c r="V22" s="642"/>
      <c r="W22" s="642"/>
      <c r="X22" s="642"/>
      <c r="Y22" s="643"/>
      <c r="Z22" s="644">
        <v>54</v>
      </c>
      <c r="AA22" s="644"/>
      <c r="AB22" s="644"/>
      <c r="AC22" s="644"/>
      <c r="AD22" s="645">
        <v>5021559</v>
      </c>
      <c r="AE22" s="645"/>
      <c r="AF22" s="645"/>
      <c r="AG22" s="645"/>
      <c r="AH22" s="645"/>
      <c r="AI22" s="645"/>
      <c r="AJ22" s="645"/>
      <c r="AK22" s="645"/>
      <c r="AL22" s="646">
        <v>97.2</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144</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1289</v>
      </c>
      <c r="S23" s="642"/>
      <c r="T23" s="642"/>
      <c r="U23" s="642"/>
      <c r="V23" s="642"/>
      <c r="W23" s="642"/>
      <c r="X23" s="642"/>
      <c r="Y23" s="643"/>
      <c r="Z23" s="644">
        <v>0</v>
      </c>
      <c r="AA23" s="644"/>
      <c r="AB23" s="644"/>
      <c r="AC23" s="644"/>
      <c r="AD23" s="645">
        <v>1289</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144</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62512</v>
      </c>
      <c r="S24" s="642"/>
      <c r="T24" s="642"/>
      <c r="U24" s="642"/>
      <c r="V24" s="642"/>
      <c r="W24" s="642"/>
      <c r="X24" s="642"/>
      <c r="Y24" s="643"/>
      <c r="Z24" s="644">
        <v>0.6</v>
      </c>
      <c r="AA24" s="644"/>
      <c r="AB24" s="644"/>
      <c r="AC24" s="644"/>
      <c r="AD24" s="645" t="s">
        <v>128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144</v>
      </c>
      <c r="BP24" s="644"/>
      <c r="BQ24" s="644"/>
      <c r="BR24" s="644"/>
      <c r="BS24" s="650" t="s">
        <v>144</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2957760</v>
      </c>
      <c r="CS24" s="631"/>
      <c r="CT24" s="631"/>
      <c r="CU24" s="631"/>
      <c r="CV24" s="631"/>
      <c r="CW24" s="631"/>
      <c r="CX24" s="631"/>
      <c r="CY24" s="632"/>
      <c r="CZ24" s="635">
        <v>29.6</v>
      </c>
      <c r="DA24" s="636"/>
      <c r="DB24" s="636"/>
      <c r="DC24" s="655"/>
      <c r="DD24" s="678">
        <v>2561869</v>
      </c>
      <c r="DE24" s="631"/>
      <c r="DF24" s="631"/>
      <c r="DG24" s="631"/>
      <c r="DH24" s="631"/>
      <c r="DI24" s="631"/>
      <c r="DJ24" s="631"/>
      <c r="DK24" s="632"/>
      <c r="DL24" s="678">
        <v>2545482</v>
      </c>
      <c r="DM24" s="631"/>
      <c r="DN24" s="631"/>
      <c r="DO24" s="631"/>
      <c r="DP24" s="631"/>
      <c r="DQ24" s="631"/>
      <c r="DR24" s="631"/>
      <c r="DS24" s="631"/>
      <c r="DT24" s="631"/>
      <c r="DU24" s="631"/>
      <c r="DV24" s="632"/>
      <c r="DW24" s="635">
        <v>47.4</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171096</v>
      </c>
      <c r="S25" s="642"/>
      <c r="T25" s="642"/>
      <c r="U25" s="642"/>
      <c r="V25" s="642"/>
      <c r="W25" s="642"/>
      <c r="X25" s="642"/>
      <c r="Y25" s="643"/>
      <c r="Z25" s="644">
        <v>1.7</v>
      </c>
      <c r="AA25" s="644"/>
      <c r="AB25" s="644"/>
      <c r="AC25" s="644"/>
      <c r="AD25" s="645" t="s">
        <v>252</v>
      </c>
      <c r="AE25" s="645"/>
      <c r="AF25" s="645"/>
      <c r="AG25" s="645"/>
      <c r="AH25" s="645"/>
      <c r="AI25" s="645"/>
      <c r="AJ25" s="645"/>
      <c r="AK25" s="645"/>
      <c r="AL25" s="646" t="s">
        <v>128</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1345836</v>
      </c>
      <c r="CS25" s="674"/>
      <c r="CT25" s="674"/>
      <c r="CU25" s="674"/>
      <c r="CV25" s="674"/>
      <c r="CW25" s="674"/>
      <c r="CX25" s="674"/>
      <c r="CY25" s="675"/>
      <c r="CZ25" s="646">
        <v>13.5</v>
      </c>
      <c r="DA25" s="676"/>
      <c r="DB25" s="676"/>
      <c r="DC25" s="679"/>
      <c r="DD25" s="650">
        <v>1326518</v>
      </c>
      <c r="DE25" s="674"/>
      <c r="DF25" s="674"/>
      <c r="DG25" s="674"/>
      <c r="DH25" s="674"/>
      <c r="DI25" s="674"/>
      <c r="DJ25" s="674"/>
      <c r="DK25" s="675"/>
      <c r="DL25" s="650">
        <v>1310178</v>
      </c>
      <c r="DM25" s="674"/>
      <c r="DN25" s="674"/>
      <c r="DO25" s="674"/>
      <c r="DP25" s="674"/>
      <c r="DQ25" s="674"/>
      <c r="DR25" s="674"/>
      <c r="DS25" s="674"/>
      <c r="DT25" s="674"/>
      <c r="DU25" s="674"/>
      <c r="DV25" s="675"/>
      <c r="DW25" s="646">
        <v>24.4</v>
      </c>
      <c r="DX25" s="676"/>
      <c r="DY25" s="676"/>
      <c r="DZ25" s="676"/>
      <c r="EA25" s="676"/>
      <c r="EB25" s="676"/>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23237</v>
      </c>
      <c r="S26" s="642"/>
      <c r="T26" s="642"/>
      <c r="U26" s="642"/>
      <c r="V26" s="642"/>
      <c r="W26" s="642"/>
      <c r="X26" s="642"/>
      <c r="Y26" s="643"/>
      <c r="Z26" s="644">
        <v>0.2</v>
      </c>
      <c r="AA26" s="644"/>
      <c r="AB26" s="644"/>
      <c r="AC26" s="644"/>
      <c r="AD26" s="645" t="s">
        <v>252</v>
      </c>
      <c r="AE26" s="645"/>
      <c r="AF26" s="645"/>
      <c r="AG26" s="645"/>
      <c r="AH26" s="645"/>
      <c r="AI26" s="645"/>
      <c r="AJ26" s="645"/>
      <c r="AK26" s="645"/>
      <c r="AL26" s="646" t="s">
        <v>128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252</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863065</v>
      </c>
      <c r="CS26" s="642"/>
      <c r="CT26" s="642"/>
      <c r="CU26" s="642"/>
      <c r="CV26" s="642"/>
      <c r="CW26" s="642"/>
      <c r="CX26" s="642"/>
      <c r="CY26" s="643"/>
      <c r="CZ26" s="646">
        <v>8.6</v>
      </c>
      <c r="DA26" s="676"/>
      <c r="DB26" s="676"/>
      <c r="DC26" s="679"/>
      <c r="DD26" s="650">
        <v>850687</v>
      </c>
      <c r="DE26" s="642"/>
      <c r="DF26" s="642"/>
      <c r="DG26" s="642"/>
      <c r="DH26" s="642"/>
      <c r="DI26" s="642"/>
      <c r="DJ26" s="642"/>
      <c r="DK26" s="643"/>
      <c r="DL26" s="650" t="s">
        <v>128</v>
      </c>
      <c r="DM26" s="642"/>
      <c r="DN26" s="642"/>
      <c r="DO26" s="642"/>
      <c r="DP26" s="642"/>
      <c r="DQ26" s="642"/>
      <c r="DR26" s="642"/>
      <c r="DS26" s="642"/>
      <c r="DT26" s="642"/>
      <c r="DU26" s="642"/>
      <c r="DV26" s="643"/>
      <c r="DW26" s="646" t="s">
        <v>144</v>
      </c>
      <c r="DX26" s="676"/>
      <c r="DY26" s="676"/>
      <c r="DZ26" s="676"/>
      <c r="EA26" s="676"/>
      <c r="EB26" s="676"/>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581290</v>
      </c>
      <c r="S27" s="642"/>
      <c r="T27" s="642"/>
      <c r="U27" s="642"/>
      <c r="V27" s="642"/>
      <c r="W27" s="642"/>
      <c r="X27" s="642"/>
      <c r="Y27" s="643"/>
      <c r="Z27" s="644">
        <v>5.7</v>
      </c>
      <c r="AA27" s="644"/>
      <c r="AB27" s="644"/>
      <c r="AC27" s="644"/>
      <c r="AD27" s="645" t="s">
        <v>128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921730</v>
      </c>
      <c r="BH27" s="642"/>
      <c r="BI27" s="642"/>
      <c r="BJ27" s="642"/>
      <c r="BK27" s="642"/>
      <c r="BL27" s="642"/>
      <c r="BM27" s="642"/>
      <c r="BN27" s="643"/>
      <c r="BO27" s="644">
        <v>100</v>
      </c>
      <c r="BP27" s="644"/>
      <c r="BQ27" s="644"/>
      <c r="BR27" s="644"/>
      <c r="BS27" s="650">
        <v>10753</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448672</v>
      </c>
      <c r="CS27" s="674"/>
      <c r="CT27" s="674"/>
      <c r="CU27" s="674"/>
      <c r="CV27" s="674"/>
      <c r="CW27" s="674"/>
      <c r="CX27" s="674"/>
      <c r="CY27" s="675"/>
      <c r="CZ27" s="646">
        <v>4.5</v>
      </c>
      <c r="DA27" s="676"/>
      <c r="DB27" s="676"/>
      <c r="DC27" s="679"/>
      <c r="DD27" s="650">
        <v>140243</v>
      </c>
      <c r="DE27" s="674"/>
      <c r="DF27" s="674"/>
      <c r="DG27" s="674"/>
      <c r="DH27" s="674"/>
      <c r="DI27" s="674"/>
      <c r="DJ27" s="674"/>
      <c r="DK27" s="675"/>
      <c r="DL27" s="650">
        <v>140196</v>
      </c>
      <c r="DM27" s="674"/>
      <c r="DN27" s="674"/>
      <c r="DO27" s="674"/>
      <c r="DP27" s="674"/>
      <c r="DQ27" s="674"/>
      <c r="DR27" s="674"/>
      <c r="DS27" s="674"/>
      <c r="DT27" s="674"/>
      <c r="DU27" s="674"/>
      <c r="DV27" s="675"/>
      <c r="DW27" s="646">
        <v>2.6</v>
      </c>
      <c r="DX27" s="676"/>
      <c r="DY27" s="676"/>
      <c r="DZ27" s="676"/>
      <c r="EA27" s="676"/>
      <c r="EB27" s="676"/>
      <c r="EC27" s="677"/>
    </row>
    <row r="28" spans="2:133" ht="11.25" customHeight="1" x14ac:dyDescent="0.15">
      <c r="B28" s="683" t="s">
        <v>300</v>
      </c>
      <c r="C28" s="684"/>
      <c r="D28" s="684"/>
      <c r="E28" s="684"/>
      <c r="F28" s="684"/>
      <c r="G28" s="684"/>
      <c r="H28" s="684"/>
      <c r="I28" s="684"/>
      <c r="J28" s="684"/>
      <c r="K28" s="684"/>
      <c r="L28" s="684"/>
      <c r="M28" s="684"/>
      <c r="N28" s="684"/>
      <c r="O28" s="684"/>
      <c r="P28" s="684"/>
      <c r="Q28" s="685"/>
      <c r="R28" s="641">
        <v>7514</v>
      </c>
      <c r="S28" s="642"/>
      <c r="T28" s="642"/>
      <c r="U28" s="642"/>
      <c r="V28" s="642"/>
      <c r="W28" s="642"/>
      <c r="X28" s="642"/>
      <c r="Y28" s="643"/>
      <c r="Z28" s="644">
        <v>0.1</v>
      </c>
      <c r="AA28" s="644"/>
      <c r="AB28" s="644"/>
      <c r="AC28" s="644"/>
      <c r="AD28" s="645">
        <v>7514</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1163252</v>
      </c>
      <c r="CS28" s="642"/>
      <c r="CT28" s="642"/>
      <c r="CU28" s="642"/>
      <c r="CV28" s="642"/>
      <c r="CW28" s="642"/>
      <c r="CX28" s="642"/>
      <c r="CY28" s="643"/>
      <c r="CZ28" s="646">
        <v>11.7</v>
      </c>
      <c r="DA28" s="676"/>
      <c r="DB28" s="676"/>
      <c r="DC28" s="679"/>
      <c r="DD28" s="650">
        <v>1095108</v>
      </c>
      <c r="DE28" s="642"/>
      <c r="DF28" s="642"/>
      <c r="DG28" s="642"/>
      <c r="DH28" s="642"/>
      <c r="DI28" s="642"/>
      <c r="DJ28" s="642"/>
      <c r="DK28" s="643"/>
      <c r="DL28" s="650">
        <v>1095108</v>
      </c>
      <c r="DM28" s="642"/>
      <c r="DN28" s="642"/>
      <c r="DO28" s="642"/>
      <c r="DP28" s="642"/>
      <c r="DQ28" s="642"/>
      <c r="DR28" s="642"/>
      <c r="DS28" s="642"/>
      <c r="DT28" s="642"/>
      <c r="DU28" s="642"/>
      <c r="DV28" s="643"/>
      <c r="DW28" s="646">
        <v>20.399999999999999</v>
      </c>
      <c r="DX28" s="676"/>
      <c r="DY28" s="676"/>
      <c r="DZ28" s="676"/>
      <c r="EA28" s="676"/>
      <c r="EB28" s="676"/>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526722</v>
      </c>
      <c r="S29" s="642"/>
      <c r="T29" s="642"/>
      <c r="U29" s="642"/>
      <c r="V29" s="642"/>
      <c r="W29" s="642"/>
      <c r="X29" s="642"/>
      <c r="Y29" s="643"/>
      <c r="Z29" s="644">
        <v>5.2</v>
      </c>
      <c r="AA29" s="644"/>
      <c r="AB29" s="644"/>
      <c r="AC29" s="644"/>
      <c r="AD29" s="645" t="s">
        <v>128</v>
      </c>
      <c r="AE29" s="645"/>
      <c r="AF29" s="645"/>
      <c r="AG29" s="645"/>
      <c r="AH29" s="645"/>
      <c r="AI29" s="645"/>
      <c r="AJ29" s="645"/>
      <c r="AK29" s="645"/>
      <c r="AL29" s="646" t="s">
        <v>128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1163134</v>
      </c>
      <c r="CS29" s="674"/>
      <c r="CT29" s="674"/>
      <c r="CU29" s="674"/>
      <c r="CV29" s="674"/>
      <c r="CW29" s="674"/>
      <c r="CX29" s="674"/>
      <c r="CY29" s="675"/>
      <c r="CZ29" s="646">
        <v>11.7</v>
      </c>
      <c r="DA29" s="676"/>
      <c r="DB29" s="676"/>
      <c r="DC29" s="679"/>
      <c r="DD29" s="650">
        <v>1094990</v>
      </c>
      <c r="DE29" s="674"/>
      <c r="DF29" s="674"/>
      <c r="DG29" s="674"/>
      <c r="DH29" s="674"/>
      <c r="DI29" s="674"/>
      <c r="DJ29" s="674"/>
      <c r="DK29" s="675"/>
      <c r="DL29" s="650">
        <v>1094990</v>
      </c>
      <c r="DM29" s="674"/>
      <c r="DN29" s="674"/>
      <c r="DO29" s="674"/>
      <c r="DP29" s="674"/>
      <c r="DQ29" s="674"/>
      <c r="DR29" s="674"/>
      <c r="DS29" s="674"/>
      <c r="DT29" s="674"/>
      <c r="DU29" s="674"/>
      <c r="DV29" s="675"/>
      <c r="DW29" s="646">
        <v>20.399999999999999</v>
      </c>
      <c r="DX29" s="676"/>
      <c r="DY29" s="676"/>
      <c r="DZ29" s="676"/>
      <c r="EA29" s="676"/>
      <c r="EB29" s="676"/>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145908</v>
      </c>
      <c r="S30" s="642"/>
      <c r="T30" s="642"/>
      <c r="U30" s="642"/>
      <c r="V30" s="642"/>
      <c r="W30" s="642"/>
      <c r="X30" s="642"/>
      <c r="Y30" s="643"/>
      <c r="Z30" s="644">
        <v>1.4</v>
      </c>
      <c r="AA30" s="644"/>
      <c r="AB30" s="644"/>
      <c r="AC30" s="644"/>
      <c r="AD30" s="645">
        <v>131574</v>
      </c>
      <c r="AE30" s="645"/>
      <c r="AF30" s="645"/>
      <c r="AG30" s="645"/>
      <c r="AH30" s="645"/>
      <c r="AI30" s="645"/>
      <c r="AJ30" s="645"/>
      <c r="AK30" s="645"/>
      <c r="AL30" s="646">
        <v>2.5</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99.7</v>
      </c>
      <c r="BH30" s="702"/>
      <c r="BI30" s="702"/>
      <c r="BJ30" s="702"/>
      <c r="BK30" s="702"/>
      <c r="BL30" s="702"/>
      <c r="BM30" s="636">
        <v>99.2</v>
      </c>
      <c r="BN30" s="702"/>
      <c r="BO30" s="702"/>
      <c r="BP30" s="702"/>
      <c r="BQ30" s="703"/>
      <c r="BR30" s="701">
        <v>99.7</v>
      </c>
      <c r="BS30" s="702"/>
      <c r="BT30" s="702"/>
      <c r="BU30" s="702"/>
      <c r="BV30" s="702"/>
      <c r="BW30" s="702"/>
      <c r="BX30" s="636">
        <v>99.3</v>
      </c>
      <c r="BY30" s="702"/>
      <c r="BZ30" s="702"/>
      <c r="CA30" s="702"/>
      <c r="CB30" s="703"/>
      <c r="CD30" s="706"/>
      <c r="CE30" s="707"/>
      <c r="CF30" s="656" t="s">
        <v>309</v>
      </c>
      <c r="CG30" s="657"/>
      <c r="CH30" s="657"/>
      <c r="CI30" s="657"/>
      <c r="CJ30" s="657"/>
      <c r="CK30" s="657"/>
      <c r="CL30" s="657"/>
      <c r="CM30" s="657"/>
      <c r="CN30" s="657"/>
      <c r="CO30" s="657"/>
      <c r="CP30" s="657"/>
      <c r="CQ30" s="658"/>
      <c r="CR30" s="641">
        <v>1095520</v>
      </c>
      <c r="CS30" s="642"/>
      <c r="CT30" s="642"/>
      <c r="CU30" s="642"/>
      <c r="CV30" s="642"/>
      <c r="CW30" s="642"/>
      <c r="CX30" s="642"/>
      <c r="CY30" s="643"/>
      <c r="CZ30" s="646">
        <v>11</v>
      </c>
      <c r="DA30" s="676"/>
      <c r="DB30" s="676"/>
      <c r="DC30" s="679"/>
      <c r="DD30" s="650">
        <v>1033710</v>
      </c>
      <c r="DE30" s="642"/>
      <c r="DF30" s="642"/>
      <c r="DG30" s="642"/>
      <c r="DH30" s="642"/>
      <c r="DI30" s="642"/>
      <c r="DJ30" s="642"/>
      <c r="DK30" s="643"/>
      <c r="DL30" s="650">
        <v>1033710</v>
      </c>
      <c r="DM30" s="642"/>
      <c r="DN30" s="642"/>
      <c r="DO30" s="642"/>
      <c r="DP30" s="642"/>
      <c r="DQ30" s="642"/>
      <c r="DR30" s="642"/>
      <c r="DS30" s="642"/>
      <c r="DT30" s="642"/>
      <c r="DU30" s="642"/>
      <c r="DV30" s="643"/>
      <c r="DW30" s="646">
        <v>19.2</v>
      </c>
      <c r="DX30" s="676"/>
      <c r="DY30" s="676"/>
      <c r="DZ30" s="676"/>
      <c r="EA30" s="676"/>
      <c r="EB30" s="676"/>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59350</v>
      </c>
      <c r="S31" s="642"/>
      <c r="T31" s="642"/>
      <c r="U31" s="642"/>
      <c r="V31" s="642"/>
      <c r="W31" s="642"/>
      <c r="X31" s="642"/>
      <c r="Y31" s="643"/>
      <c r="Z31" s="644">
        <v>0.6</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99.8</v>
      </c>
      <c r="BH31" s="674"/>
      <c r="BI31" s="674"/>
      <c r="BJ31" s="674"/>
      <c r="BK31" s="674"/>
      <c r="BL31" s="674"/>
      <c r="BM31" s="647">
        <v>99.5</v>
      </c>
      <c r="BN31" s="699"/>
      <c r="BO31" s="699"/>
      <c r="BP31" s="699"/>
      <c r="BQ31" s="700"/>
      <c r="BR31" s="698">
        <v>99.8</v>
      </c>
      <c r="BS31" s="674"/>
      <c r="BT31" s="674"/>
      <c r="BU31" s="674"/>
      <c r="BV31" s="674"/>
      <c r="BW31" s="674"/>
      <c r="BX31" s="647">
        <v>99.3</v>
      </c>
      <c r="BY31" s="699"/>
      <c r="BZ31" s="699"/>
      <c r="CA31" s="699"/>
      <c r="CB31" s="700"/>
      <c r="CD31" s="706"/>
      <c r="CE31" s="707"/>
      <c r="CF31" s="656" t="s">
        <v>313</v>
      </c>
      <c r="CG31" s="657"/>
      <c r="CH31" s="657"/>
      <c r="CI31" s="657"/>
      <c r="CJ31" s="657"/>
      <c r="CK31" s="657"/>
      <c r="CL31" s="657"/>
      <c r="CM31" s="657"/>
      <c r="CN31" s="657"/>
      <c r="CO31" s="657"/>
      <c r="CP31" s="657"/>
      <c r="CQ31" s="658"/>
      <c r="CR31" s="641">
        <v>67614</v>
      </c>
      <c r="CS31" s="674"/>
      <c r="CT31" s="674"/>
      <c r="CU31" s="674"/>
      <c r="CV31" s="674"/>
      <c r="CW31" s="674"/>
      <c r="CX31" s="674"/>
      <c r="CY31" s="675"/>
      <c r="CZ31" s="646">
        <v>0.7</v>
      </c>
      <c r="DA31" s="676"/>
      <c r="DB31" s="676"/>
      <c r="DC31" s="679"/>
      <c r="DD31" s="650">
        <v>61280</v>
      </c>
      <c r="DE31" s="674"/>
      <c r="DF31" s="674"/>
      <c r="DG31" s="674"/>
      <c r="DH31" s="674"/>
      <c r="DI31" s="674"/>
      <c r="DJ31" s="674"/>
      <c r="DK31" s="675"/>
      <c r="DL31" s="650">
        <v>61280</v>
      </c>
      <c r="DM31" s="674"/>
      <c r="DN31" s="674"/>
      <c r="DO31" s="674"/>
      <c r="DP31" s="674"/>
      <c r="DQ31" s="674"/>
      <c r="DR31" s="674"/>
      <c r="DS31" s="674"/>
      <c r="DT31" s="674"/>
      <c r="DU31" s="674"/>
      <c r="DV31" s="675"/>
      <c r="DW31" s="646">
        <v>1.1000000000000001</v>
      </c>
      <c r="DX31" s="676"/>
      <c r="DY31" s="676"/>
      <c r="DZ31" s="676"/>
      <c r="EA31" s="676"/>
      <c r="EB31" s="676"/>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810049</v>
      </c>
      <c r="S32" s="642"/>
      <c r="T32" s="642"/>
      <c r="U32" s="642"/>
      <c r="V32" s="642"/>
      <c r="W32" s="642"/>
      <c r="X32" s="642"/>
      <c r="Y32" s="643"/>
      <c r="Z32" s="644">
        <v>8</v>
      </c>
      <c r="AA32" s="644"/>
      <c r="AB32" s="644"/>
      <c r="AC32" s="644"/>
      <c r="AD32" s="645" t="s">
        <v>144</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99.4</v>
      </c>
      <c r="BH32" s="711"/>
      <c r="BI32" s="711"/>
      <c r="BJ32" s="711"/>
      <c r="BK32" s="711"/>
      <c r="BL32" s="711"/>
      <c r="BM32" s="712">
        <v>98.8</v>
      </c>
      <c r="BN32" s="711"/>
      <c r="BO32" s="711"/>
      <c r="BP32" s="711"/>
      <c r="BQ32" s="713"/>
      <c r="BR32" s="710">
        <v>99.6</v>
      </c>
      <c r="BS32" s="711"/>
      <c r="BT32" s="711"/>
      <c r="BU32" s="711"/>
      <c r="BV32" s="711"/>
      <c r="BW32" s="711"/>
      <c r="BX32" s="712">
        <v>99.2</v>
      </c>
      <c r="BY32" s="711"/>
      <c r="BZ32" s="711"/>
      <c r="CA32" s="711"/>
      <c r="CB32" s="713"/>
      <c r="CD32" s="708"/>
      <c r="CE32" s="709"/>
      <c r="CF32" s="656" t="s">
        <v>316</v>
      </c>
      <c r="CG32" s="657"/>
      <c r="CH32" s="657"/>
      <c r="CI32" s="657"/>
      <c r="CJ32" s="657"/>
      <c r="CK32" s="657"/>
      <c r="CL32" s="657"/>
      <c r="CM32" s="657"/>
      <c r="CN32" s="657"/>
      <c r="CO32" s="657"/>
      <c r="CP32" s="657"/>
      <c r="CQ32" s="658"/>
      <c r="CR32" s="641">
        <v>118</v>
      </c>
      <c r="CS32" s="642"/>
      <c r="CT32" s="642"/>
      <c r="CU32" s="642"/>
      <c r="CV32" s="642"/>
      <c r="CW32" s="642"/>
      <c r="CX32" s="642"/>
      <c r="CY32" s="643"/>
      <c r="CZ32" s="646">
        <v>0</v>
      </c>
      <c r="DA32" s="676"/>
      <c r="DB32" s="676"/>
      <c r="DC32" s="679"/>
      <c r="DD32" s="650">
        <v>118</v>
      </c>
      <c r="DE32" s="642"/>
      <c r="DF32" s="642"/>
      <c r="DG32" s="642"/>
      <c r="DH32" s="642"/>
      <c r="DI32" s="642"/>
      <c r="DJ32" s="642"/>
      <c r="DK32" s="643"/>
      <c r="DL32" s="650">
        <v>118</v>
      </c>
      <c r="DM32" s="642"/>
      <c r="DN32" s="642"/>
      <c r="DO32" s="642"/>
      <c r="DP32" s="642"/>
      <c r="DQ32" s="642"/>
      <c r="DR32" s="642"/>
      <c r="DS32" s="642"/>
      <c r="DT32" s="642"/>
      <c r="DU32" s="642"/>
      <c r="DV32" s="643"/>
      <c r="DW32" s="646">
        <v>0</v>
      </c>
      <c r="DX32" s="676"/>
      <c r="DY32" s="676"/>
      <c r="DZ32" s="676"/>
      <c r="EA32" s="676"/>
      <c r="EB32" s="676"/>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82571</v>
      </c>
      <c r="S33" s="642"/>
      <c r="T33" s="642"/>
      <c r="U33" s="642"/>
      <c r="V33" s="642"/>
      <c r="W33" s="642"/>
      <c r="X33" s="642"/>
      <c r="Y33" s="643"/>
      <c r="Z33" s="644">
        <v>0.8</v>
      </c>
      <c r="AA33" s="644"/>
      <c r="AB33" s="644"/>
      <c r="AC33" s="644"/>
      <c r="AD33" s="645" t="s">
        <v>144</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4058924</v>
      </c>
      <c r="CS33" s="674"/>
      <c r="CT33" s="674"/>
      <c r="CU33" s="674"/>
      <c r="CV33" s="674"/>
      <c r="CW33" s="674"/>
      <c r="CX33" s="674"/>
      <c r="CY33" s="675"/>
      <c r="CZ33" s="646">
        <v>40.700000000000003</v>
      </c>
      <c r="DA33" s="676"/>
      <c r="DB33" s="676"/>
      <c r="DC33" s="679"/>
      <c r="DD33" s="650">
        <v>2923979</v>
      </c>
      <c r="DE33" s="674"/>
      <c r="DF33" s="674"/>
      <c r="DG33" s="674"/>
      <c r="DH33" s="674"/>
      <c r="DI33" s="674"/>
      <c r="DJ33" s="674"/>
      <c r="DK33" s="675"/>
      <c r="DL33" s="650">
        <v>2201715</v>
      </c>
      <c r="DM33" s="674"/>
      <c r="DN33" s="674"/>
      <c r="DO33" s="674"/>
      <c r="DP33" s="674"/>
      <c r="DQ33" s="674"/>
      <c r="DR33" s="674"/>
      <c r="DS33" s="674"/>
      <c r="DT33" s="674"/>
      <c r="DU33" s="674"/>
      <c r="DV33" s="675"/>
      <c r="DW33" s="646">
        <v>41</v>
      </c>
      <c r="DX33" s="676"/>
      <c r="DY33" s="676"/>
      <c r="DZ33" s="676"/>
      <c r="EA33" s="676"/>
      <c r="EB33" s="676"/>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468553</v>
      </c>
      <c r="S34" s="642"/>
      <c r="T34" s="642"/>
      <c r="U34" s="642"/>
      <c r="V34" s="642"/>
      <c r="W34" s="642"/>
      <c r="X34" s="642"/>
      <c r="Y34" s="643"/>
      <c r="Z34" s="644">
        <v>4.5999999999999996</v>
      </c>
      <c r="AA34" s="644"/>
      <c r="AB34" s="644"/>
      <c r="AC34" s="644"/>
      <c r="AD34" s="645">
        <v>5321</v>
      </c>
      <c r="AE34" s="645"/>
      <c r="AF34" s="645"/>
      <c r="AG34" s="645"/>
      <c r="AH34" s="645"/>
      <c r="AI34" s="645"/>
      <c r="AJ34" s="645"/>
      <c r="AK34" s="645"/>
      <c r="AL34" s="646">
        <v>0.1</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1370271</v>
      </c>
      <c r="CS34" s="642"/>
      <c r="CT34" s="642"/>
      <c r="CU34" s="642"/>
      <c r="CV34" s="642"/>
      <c r="CW34" s="642"/>
      <c r="CX34" s="642"/>
      <c r="CY34" s="643"/>
      <c r="CZ34" s="646">
        <v>13.7</v>
      </c>
      <c r="DA34" s="676"/>
      <c r="DB34" s="676"/>
      <c r="DC34" s="679"/>
      <c r="DD34" s="650">
        <v>1101570</v>
      </c>
      <c r="DE34" s="642"/>
      <c r="DF34" s="642"/>
      <c r="DG34" s="642"/>
      <c r="DH34" s="642"/>
      <c r="DI34" s="642"/>
      <c r="DJ34" s="642"/>
      <c r="DK34" s="643"/>
      <c r="DL34" s="650">
        <v>981696</v>
      </c>
      <c r="DM34" s="642"/>
      <c r="DN34" s="642"/>
      <c r="DO34" s="642"/>
      <c r="DP34" s="642"/>
      <c r="DQ34" s="642"/>
      <c r="DR34" s="642"/>
      <c r="DS34" s="642"/>
      <c r="DT34" s="642"/>
      <c r="DU34" s="642"/>
      <c r="DV34" s="643"/>
      <c r="DW34" s="646">
        <v>18.3</v>
      </c>
      <c r="DX34" s="676"/>
      <c r="DY34" s="676"/>
      <c r="DZ34" s="676"/>
      <c r="EA34" s="676"/>
      <c r="EB34" s="676"/>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1717058</v>
      </c>
      <c r="S35" s="642"/>
      <c r="T35" s="642"/>
      <c r="U35" s="642"/>
      <c r="V35" s="642"/>
      <c r="W35" s="642"/>
      <c r="X35" s="642"/>
      <c r="Y35" s="643"/>
      <c r="Z35" s="644">
        <v>16.899999999999999</v>
      </c>
      <c r="AA35" s="644"/>
      <c r="AB35" s="644"/>
      <c r="AC35" s="644"/>
      <c r="AD35" s="645" t="s">
        <v>128</v>
      </c>
      <c r="AE35" s="645"/>
      <c r="AF35" s="645"/>
      <c r="AG35" s="645"/>
      <c r="AH35" s="645"/>
      <c r="AI35" s="645"/>
      <c r="AJ35" s="645"/>
      <c r="AK35" s="645"/>
      <c r="AL35" s="646" t="s">
        <v>128</v>
      </c>
      <c r="AM35" s="647"/>
      <c r="AN35" s="647"/>
      <c r="AO35" s="648"/>
      <c r="AP35" s="234"/>
      <c r="AQ35" s="714" t="s">
        <v>324</v>
      </c>
      <c r="AR35" s="715"/>
      <c r="AS35" s="715"/>
      <c r="AT35" s="715"/>
      <c r="AU35" s="715"/>
      <c r="AV35" s="715"/>
      <c r="AW35" s="715"/>
      <c r="AX35" s="715"/>
      <c r="AY35" s="716"/>
      <c r="AZ35" s="630">
        <v>1141435</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14096</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265548</v>
      </c>
      <c r="CS35" s="674"/>
      <c r="CT35" s="674"/>
      <c r="CU35" s="674"/>
      <c r="CV35" s="674"/>
      <c r="CW35" s="674"/>
      <c r="CX35" s="674"/>
      <c r="CY35" s="675"/>
      <c r="CZ35" s="646">
        <v>2.7</v>
      </c>
      <c r="DA35" s="676"/>
      <c r="DB35" s="676"/>
      <c r="DC35" s="679"/>
      <c r="DD35" s="650">
        <v>204226</v>
      </c>
      <c r="DE35" s="674"/>
      <c r="DF35" s="674"/>
      <c r="DG35" s="674"/>
      <c r="DH35" s="674"/>
      <c r="DI35" s="674"/>
      <c r="DJ35" s="674"/>
      <c r="DK35" s="675"/>
      <c r="DL35" s="650">
        <v>73514</v>
      </c>
      <c r="DM35" s="674"/>
      <c r="DN35" s="674"/>
      <c r="DO35" s="674"/>
      <c r="DP35" s="674"/>
      <c r="DQ35" s="674"/>
      <c r="DR35" s="674"/>
      <c r="DS35" s="674"/>
      <c r="DT35" s="674"/>
      <c r="DU35" s="674"/>
      <c r="DV35" s="675"/>
      <c r="DW35" s="646">
        <v>1.4</v>
      </c>
      <c r="DX35" s="676"/>
      <c r="DY35" s="676"/>
      <c r="DZ35" s="676"/>
      <c r="EA35" s="676"/>
      <c r="EB35" s="676"/>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252</v>
      </c>
      <c r="AA36" s="644"/>
      <c r="AB36" s="644"/>
      <c r="AC36" s="644"/>
      <c r="AD36" s="645" t="s">
        <v>128</v>
      </c>
      <c r="AE36" s="645"/>
      <c r="AF36" s="645"/>
      <c r="AG36" s="645"/>
      <c r="AH36" s="645"/>
      <c r="AI36" s="645"/>
      <c r="AJ36" s="645"/>
      <c r="AK36" s="645"/>
      <c r="AL36" s="646" t="s">
        <v>252</v>
      </c>
      <c r="AM36" s="647"/>
      <c r="AN36" s="647"/>
      <c r="AO36" s="648"/>
      <c r="AQ36" s="718" t="s">
        <v>328</v>
      </c>
      <c r="AR36" s="719"/>
      <c r="AS36" s="719"/>
      <c r="AT36" s="719"/>
      <c r="AU36" s="719"/>
      <c r="AV36" s="719"/>
      <c r="AW36" s="719"/>
      <c r="AX36" s="719"/>
      <c r="AY36" s="720"/>
      <c r="AZ36" s="641">
        <v>473546</v>
      </c>
      <c r="BA36" s="642"/>
      <c r="BB36" s="642"/>
      <c r="BC36" s="642"/>
      <c r="BD36" s="674"/>
      <c r="BE36" s="674"/>
      <c r="BF36" s="700"/>
      <c r="BG36" s="656" t="s">
        <v>329</v>
      </c>
      <c r="BH36" s="657"/>
      <c r="BI36" s="657"/>
      <c r="BJ36" s="657"/>
      <c r="BK36" s="657"/>
      <c r="BL36" s="657"/>
      <c r="BM36" s="657"/>
      <c r="BN36" s="657"/>
      <c r="BO36" s="657"/>
      <c r="BP36" s="657"/>
      <c r="BQ36" s="657"/>
      <c r="BR36" s="657"/>
      <c r="BS36" s="657"/>
      <c r="BT36" s="657"/>
      <c r="BU36" s="658"/>
      <c r="BV36" s="641">
        <v>10102</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1415932</v>
      </c>
      <c r="CS36" s="642"/>
      <c r="CT36" s="642"/>
      <c r="CU36" s="642"/>
      <c r="CV36" s="642"/>
      <c r="CW36" s="642"/>
      <c r="CX36" s="642"/>
      <c r="CY36" s="643"/>
      <c r="CZ36" s="646">
        <v>14.2</v>
      </c>
      <c r="DA36" s="676"/>
      <c r="DB36" s="676"/>
      <c r="DC36" s="679"/>
      <c r="DD36" s="650">
        <v>935168</v>
      </c>
      <c r="DE36" s="642"/>
      <c r="DF36" s="642"/>
      <c r="DG36" s="642"/>
      <c r="DH36" s="642"/>
      <c r="DI36" s="642"/>
      <c r="DJ36" s="642"/>
      <c r="DK36" s="643"/>
      <c r="DL36" s="650">
        <v>843659</v>
      </c>
      <c r="DM36" s="642"/>
      <c r="DN36" s="642"/>
      <c r="DO36" s="642"/>
      <c r="DP36" s="642"/>
      <c r="DQ36" s="642"/>
      <c r="DR36" s="642"/>
      <c r="DS36" s="642"/>
      <c r="DT36" s="642"/>
      <c r="DU36" s="642"/>
      <c r="DV36" s="643"/>
      <c r="DW36" s="646">
        <v>15.7</v>
      </c>
      <c r="DX36" s="676"/>
      <c r="DY36" s="676"/>
      <c r="DZ36" s="676"/>
      <c r="EA36" s="676"/>
      <c r="EB36" s="676"/>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202858</v>
      </c>
      <c r="S37" s="642"/>
      <c r="T37" s="642"/>
      <c r="U37" s="642"/>
      <c r="V37" s="642"/>
      <c r="W37" s="642"/>
      <c r="X37" s="642"/>
      <c r="Y37" s="643"/>
      <c r="Z37" s="644">
        <v>2</v>
      </c>
      <c r="AA37" s="644"/>
      <c r="AB37" s="644"/>
      <c r="AC37" s="644"/>
      <c r="AD37" s="645" t="s">
        <v>128</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164542</v>
      </c>
      <c r="BA37" s="642"/>
      <c r="BB37" s="642"/>
      <c r="BC37" s="642"/>
      <c r="BD37" s="674"/>
      <c r="BE37" s="674"/>
      <c r="BF37" s="700"/>
      <c r="BG37" s="656" t="s">
        <v>333</v>
      </c>
      <c r="BH37" s="657"/>
      <c r="BI37" s="657"/>
      <c r="BJ37" s="657"/>
      <c r="BK37" s="657"/>
      <c r="BL37" s="657"/>
      <c r="BM37" s="657"/>
      <c r="BN37" s="657"/>
      <c r="BO37" s="657"/>
      <c r="BP37" s="657"/>
      <c r="BQ37" s="657"/>
      <c r="BR37" s="657"/>
      <c r="BS37" s="657"/>
      <c r="BT37" s="657"/>
      <c r="BU37" s="658"/>
      <c r="BV37" s="641">
        <v>1132</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299711</v>
      </c>
      <c r="CS37" s="674"/>
      <c r="CT37" s="674"/>
      <c r="CU37" s="674"/>
      <c r="CV37" s="674"/>
      <c r="CW37" s="674"/>
      <c r="CX37" s="674"/>
      <c r="CY37" s="675"/>
      <c r="CZ37" s="646">
        <v>3</v>
      </c>
      <c r="DA37" s="676"/>
      <c r="DB37" s="676"/>
      <c r="DC37" s="679"/>
      <c r="DD37" s="650">
        <v>299711</v>
      </c>
      <c r="DE37" s="674"/>
      <c r="DF37" s="674"/>
      <c r="DG37" s="674"/>
      <c r="DH37" s="674"/>
      <c r="DI37" s="674"/>
      <c r="DJ37" s="674"/>
      <c r="DK37" s="675"/>
      <c r="DL37" s="650">
        <v>299711</v>
      </c>
      <c r="DM37" s="674"/>
      <c r="DN37" s="674"/>
      <c r="DO37" s="674"/>
      <c r="DP37" s="674"/>
      <c r="DQ37" s="674"/>
      <c r="DR37" s="674"/>
      <c r="DS37" s="674"/>
      <c r="DT37" s="674"/>
      <c r="DU37" s="674"/>
      <c r="DV37" s="675"/>
      <c r="DW37" s="646">
        <v>5.6</v>
      </c>
      <c r="DX37" s="676"/>
      <c r="DY37" s="676"/>
      <c r="DZ37" s="676"/>
      <c r="EA37" s="676"/>
      <c r="EB37" s="676"/>
      <c r="EC37" s="677"/>
    </row>
    <row r="38" spans="2:133" ht="11.25" customHeight="1" x14ac:dyDescent="0.15">
      <c r="B38" s="686" t="s">
        <v>335</v>
      </c>
      <c r="C38" s="687"/>
      <c r="D38" s="687"/>
      <c r="E38" s="687"/>
      <c r="F38" s="687"/>
      <c r="G38" s="687"/>
      <c r="H38" s="687"/>
      <c r="I38" s="687"/>
      <c r="J38" s="687"/>
      <c r="K38" s="687"/>
      <c r="L38" s="687"/>
      <c r="M38" s="687"/>
      <c r="N38" s="687"/>
      <c r="O38" s="687"/>
      <c r="P38" s="687"/>
      <c r="Q38" s="688"/>
      <c r="R38" s="721">
        <v>10133682</v>
      </c>
      <c r="S38" s="722"/>
      <c r="T38" s="722"/>
      <c r="U38" s="722"/>
      <c r="V38" s="722"/>
      <c r="W38" s="722"/>
      <c r="X38" s="722"/>
      <c r="Y38" s="723"/>
      <c r="Z38" s="724">
        <v>100</v>
      </c>
      <c r="AA38" s="724"/>
      <c r="AB38" s="724"/>
      <c r="AC38" s="724"/>
      <c r="AD38" s="725">
        <v>5167257</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76072</v>
      </c>
      <c r="BA38" s="642"/>
      <c r="BB38" s="642"/>
      <c r="BC38" s="642"/>
      <c r="BD38" s="674"/>
      <c r="BE38" s="674"/>
      <c r="BF38" s="700"/>
      <c r="BG38" s="656" t="s">
        <v>337</v>
      </c>
      <c r="BH38" s="657"/>
      <c r="BI38" s="657"/>
      <c r="BJ38" s="657"/>
      <c r="BK38" s="657"/>
      <c r="BL38" s="657"/>
      <c r="BM38" s="657"/>
      <c r="BN38" s="657"/>
      <c r="BO38" s="657"/>
      <c r="BP38" s="657"/>
      <c r="BQ38" s="657"/>
      <c r="BR38" s="657"/>
      <c r="BS38" s="657"/>
      <c r="BT38" s="657"/>
      <c r="BU38" s="658"/>
      <c r="BV38" s="641">
        <v>1991</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667735</v>
      </c>
      <c r="CS38" s="642"/>
      <c r="CT38" s="642"/>
      <c r="CU38" s="642"/>
      <c r="CV38" s="642"/>
      <c r="CW38" s="642"/>
      <c r="CX38" s="642"/>
      <c r="CY38" s="643"/>
      <c r="CZ38" s="646">
        <v>6.7</v>
      </c>
      <c r="DA38" s="676"/>
      <c r="DB38" s="676"/>
      <c r="DC38" s="679"/>
      <c r="DD38" s="650">
        <v>605224</v>
      </c>
      <c r="DE38" s="642"/>
      <c r="DF38" s="642"/>
      <c r="DG38" s="642"/>
      <c r="DH38" s="642"/>
      <c r="DI38" s="642"/>
      <c r="DJ38" s="642"/>
      <c r="DK38" s="643"/>
      <c r="DL38" s="650">
        <v>302846</v>
      </c>
      <c r="DM38" s="642"/>
      <c r="DN38" s="642"/>
      <c r="DO38" s="642"/>
      <c r="DP38" s="642"/>
      <c r="DQ38" s="642"/>
      <c r="DR38" s="642"/>
      <c r="DS38" s="642"/>
      <c r="DT38" s="642"/>
      <c r="DU38" s="642"/>
      <c r="DV38" s="643"/>
      <c r="DW38" s="646">
        <v>5.6</v>
      </c>
      <c r="DX38" s="676"/>
      <c r="DY38" s="676"/>
      <c r="DZ38" s="676"/>
      <c r="EA38" s="676"/>
      <c r="EB38" s="676"/>
      <c r="EC38" s="677"/>
    </row>
    <row r="39" spans="2:133" ht="11.25" customHeight="1" x14ac:dyDescent="0.15">
      <c r="AQ39" s="718" t="s">
        <v>339</v>
      </c>
      <c r="AR39" s="719"/>
      <c r="AS39" s="719"/>
      <c r="AT39" s="719"/>
      <c r="AU39" s="719"/>
      <c r="AV39" s="719"/>
      <c r="AW39" s="719"/>
      <c r="AX39" s="719"/>
      <c r="AY39" s="720"/>
      <c r="AZ39" s="641">
        <v>40703</v>
      </c>
      <c r="BA39" s="642"/>
      <c r="BB39" s="642"/>
      <c r="BC39" s="642"/>
      <c r="BD39" s="674"/>
      <c r="BE39" s="674"/>
      <c r="BF39" s="700"/>
      <c r="BG39" s="732" t="s">
        <v>340</v>
      </c>
      <c r="BH39" s="733"/>
      <c r="BI39" s="733"/>
      <c r="BJ39" s="733"/>
      <c r="BK39" s="733"/>
      <c r="BL39" s="235"/>
      <c r="BM39" s="657" t="s">
        <v>341</v>
      </c>
      <c r="BN39" s="657"/>
      <c r="BO39" s="657"/>
      <c r="BP39" s="657"/>
      <c r="BQ39" s="657"/>
      <c r="BR39" s="657"/>
      <c r="BS39" s="657"/>
      <c r="BT39" s="657"/>
      <c r="BU39" s="658"/>
      <c r="BV39" s="641">
        <v>133</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28748</v>
      </c>
      <c r="CS39" s="674"/>
      <c r="CT39" s="674"/>
      <c r="CU39" s="674"/>
      <c r="CV39" s="674"/>
      <c r="CW39" s="674"/>
      <c r="CX39" s="674"/>
      <c r="CY39" s="675"/>
      <c r="CZ39" s="646">
        <v>0.3</v>
      </c>
      <c r="DA39" s="676"/>
      <c r="DB39" s="676"/>
      <c r="DC39" s="679"/>
      <c r="DD39" s="650" t="s">
        <v>128</v>
      </c>
      <c r="DE39" s="674"/>
      <c r="DF39" s="674"/>
      <c r="DG39" s="674"/>
      <c r="DH39" s="674"/>
      <c r="DI39" s="674"/>
      <c r="DJ39" s="674"/>
      <c r="DK39" s="675"/>
      <c r="DL39" s="650" t="s">
        <v>128</v>
      </c>
      <c r="DM39" s="674"/>
      <c r="DN39" s="674"/>
      <c r="DO39" s="674"/>
      <c r="DP39" s="674"/>
      <c r="DQ39" s="674"/>
      <c r="DR39" s="674"/>
      <c r="DS39" s="674"/>
      <c r="DT39" s="674"/>
      <c r="DU39" s="674"/>
      <c r="DV39" s="675"/>
      <c r="DW39" s="646" t="s">
        <v>128</v>
      </c>
      <c r="DX39" s="676"/>
      <c r="DY39" s="676"/>
      <c r="DZ39" s="676"/>
      <c r="EA39" s="676"/>
      <c r="EB39" s="676"/>
      <c r="EC39" s="677"/>
    </row>
    <row r="40" spans="2:133" ht="11.25" customHeight="1" x14ac:dyDescent="0.15">
      <c r="AQ40" s="718" t="s">
        <v>343</v>
      </c>
      <c r="AR40" s="719"/>
      <c r="AS40" s="719"/>
      <c r="AT40" s="719"/>
      <c r="AU40" s="719"/>
      <c r="AV40" s="719"/>
      <c r="AW40" s="719"/>
      <c r="AX40" s="719"/>
      <c r="AY40" s="720"/>
      <c r="AZ40" s="641">
        <v>86644</v>
      </c>
      <c r="BA40" s="642"/>
      <c r="BB40" s="642"/>
      <c r="BC40" s="642"/>
      <c r="BD40" s="674"/>
      <c r="BE40" s="674"/>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310690</v>
      </c>
      <c r="CS40" s="642"/>
      <c r="CT40" s="642"/>
      <c r="CU40" s="642"/>
      <c r="CV40" s="642"/>
      <c r="CW40" s="642"/>
      <c r="CX40" s="642"/>
      <c r="CY40" s="643"/>
      <c r="CZ40" s="646">
        <v>3.1</v>
      </c>
      <c r="DA40" s="676"/>
      <c r="DB40" s="676"/>
      <c r="DC40" s="679"/>
      <c r="DD40" s="650">
        <v>77791</v>
      </c>
      <c r="DE40" s="642"/>
      <c r="DF40" s="642"/>
      <c r="DG40" s="642"/>
      <c r="DH40" s="642"/>
      <c r="DI40" s="642"/>
      <c r="DJ40" s="642"/>
      <c r="DK40" s="643"/>
      <c r="DL40" s="650" t="s">
        <v>128</v>
      </c>
      <c r="DM40" s="642"/>
      <c r="DN40" s="642"/>
      <c r="DO40" s="642"/>
      <c r="DP40" s="642"/>
      <c r="DQ40" s="642"/>
      <c r="DR40" s="642"/>
      <c r="DS40" s="642"/>
      <c r="DT40" s="642"/>
      <c r="DU40" s="642"/>
      <c r="DV40" s="643"/>
      <c r="DW40" s="646" t="s">
        <v>144</v>
      </c>
      <c r="DX40" s="676"/>
      <c r="DY40" s="676"/>
      <c r="DZ40" s="676"/>
      <c r="EA40" s="676"/>
      <c r="EB40" s="676"/>
      <c r="EC40" s="677"/>
    </row>
    <row r="41" spans="2:133" ht="11.25" customHeight="1" x14ac:dyDescent="0.15">
      <c r="AQ41" s="728" t="s">
        <v>346</v>
      </c>
      <c r="AR41" s="729"/>
      <c r="AS41" s="729"/>
      <c r="AT41" s="729"/>
      <c r="AU41" s="729"/>
      <c r="AV41" s="729"/>
      <c r="AW41" s="729"/>
      <c r="AX41" s="729"/>
      <c r="AY41" s="730"/>
      <c r="AZ41" s="721">
        <v>299928</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280</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74"/>
      <c r="CT41" s="674"/>
      <c r="CU41" s="674"/>
      <c r="CV41" s="674"/>
      <c r="CW41" s="674"/>
      <c r="CX41" s="674"/>
      <c r="CY41" s="675"/>
      <c r="CZ41" s="646" t="s">
        <v>128</v>
      </c>
      <c r="DA41" s="676"/>
      <c r="DB41" s="676"/>
      <c r="DC41" s="679"/>
      <c r="DD41" s="650" t="s">
        <v>128</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2961392</v>
      </c>
      <c r="CS42" s="642"/>
      <c r="CT42" s="642"/>
      <c r="CU42" s="642"/>
      <c r="CV42" s="642"/>
      <c r="CW42" s="642"/>
      <c r="CX42" s="642"/>
      <c r="CY42" s="643"/>
      <c r="CZ42" s="646">
        <v>29.7</v>
      </c>
      <c r="DA42" s="647"/>
      <c r="DB42" s="647"/>
      <c r="DC42" s="742"/>
      <c r="DD42" s="650">
        <v>990966</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76200</v>
      </c>
      <c r="CS43" s="674"/>
      <c r="CT43" s="674"/>
      <c r="CU43" s="674"/>
      <c r="CV43" s="674"/>
      <c r="CW43" s="674"/>
      <c r="CX43" s="674"/>
      <c r="CY43" s="675"/>
      <c r="CZ43" s="646">
        <v>0.8</v>
      </c>
      <c r="DA43" s="676"/>
      <c r="DB43" s="676"/>
      <c r="DC43" s="679"/>
      <c r="DD43" s="650">
        <v>75987</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2924714</v>
      </c>
      <c r="CS44" s="642"/>
      <c r="CT44" s="642"/>
      <c r="CU44" s="642"/>
      <c r="CV44" s="642"/>
      <c r="CW44" s="642"/>
      <c r="CX44" s="642"/>
      <c r="CY44" s="643"/>
      <c r="CZ44" s="646">
        <v>29.3</v>
      </c>
      <c r="DA44" s="647"/>
      <c r="DB44" s="647"/>
      <c r="DC44" s="742"/>
      <c r="DD44" s="650">
        <v>955366</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355</v>
      </c>
      <c r="CG45" s="639"/>
      <c r="CH45" s="639"/>
      <c r="CI45" s="639"/>
      <c r="CJ45" s="639"/>
      <c r="CK45" s="639"/>
      <c r="CL45" s="639"/>
      <c r="CM45" s="639"/>
      <c r="CN45" s="639"/>
      <c r="CO45" s="639"/>
      <c r="CP45" s="639"/>
      <c r="CQ45" s="640"/>
      <c r="CR45" s="641">
        <v>612722</v>
      </c>
      <c r="CS45" s="674"/>
      <c r="CT45" s="674"/>
      <c r="CU45" s="674"/>
      <c r="CV45" s="674"/>
      <c r="CW45" s="674"/>
      <c r="CX45" s="674"/>
      <c r="CY45" s="675"/>
      <c r="CZ45" s="646">
        <v>6.1</v>
      </c>
      <c r="DA45" s="676"/>
      <c r="DB45" s="676"/>
      <c r="DC45" s="679"/>
      <c r="DD45" s="650">
        <v>119740</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356</v>
      </c>
      <c r="CG46" s="639"/>
      <c r="CH46" s="639"/>
      <c r="CI46" s="639"/>
      <c r="CJ46" s="639"/>
      <c r="CK46" s="639"/>
      <c r="CL46" s="639"/>
      <c r="CM46" s="639"/>
      <c r="CN46" s="639"/>
      <c r="CO46" s="639"/>
      <c r="CP46" s="639"/>
      <c r="CQ46" s="640"/>
      <c r="CR46" s="641">
        <v>2224125</v>
      </c>
      <c r="CS46" s="642"/>
      <c r="CT46" s="642"/>
      <c r="CU46" s="642"/>
      <c r="CV46" s="642"/>
      <c r="CW46" s="642"/>
      <c r="CX46" s="642"/>
      <c r="CY46" s="643"/>
      <c r="CZ46" s="646">
        <v>22.3</v>
      </c>
      <c r="DA46" s="647"/>
      <c r="DB46" s="647"/>
      <c r="DC46" s="742"/>
      <c r="DD46" s="650">
        <v>789656</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357</v>
      </c>
      <c r="CG47" s="639"/>
      <c r="CH47" s="639"/>
      <c r="CI47" s="639"/>
      <c r="CJ47" s="639"/>
      <c r="CK47" s="639"/>
      <c r="CL47" s="639"/>
      <c r="CM47" s="639"/>
      <c r="CN47" s="639"/>
      <c r="CO47" s="639"/>
      <c r="CP47" s="639"/>
      <c r="CQ47" s="640"/>
      <c r="CR47" s="641">
        <v>36678</v>
      </c>
      <c r="CS47" s="674"/>
      <c r="CT47" s="674"/>
      <c r="CU47" s="674"/>
      <c r="CV47" s="674"/>
      <c r="CW47" s="674"/>
      <c r="CX47" s="674"/>
      <c r="CY47" s="675"/>
      <c r="CZ47" s="646">
        <v>0.4</v>
      </c>
      <c r="DA47" s="676"/>
      <c r="DB47" s="676"/>
      <c r="DC47" s="679"/>
      <c r="DD47" s="650">
        <v>35600</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359</v>
      </c>
      <c r="CE49" s="687"/>
      <c r="CF49" s="687"/>
      <c r="CG49" s="687"/>
      <c r="CH49" s="687"/>
      <c r="CI49" s="687"/>
      <c r="CJ49" s="687"/>
      <c r="CK49" s="687"/>
      <c r="CL49" s="687"/>
      <c r="CM49" s="687"/>
      <c r="CN49" s="687"/>
      <c r="CO49" s="687"/>
      <c r="CP49" s="687"/>
      <c r="CQ49" s="688"/>
      <c r="CR49" s="721">
        <v>9978076</v>
      </c>
      <c r="CS49" s="711"/>
      <c r="CT49" s="711"/>
      <c r="CU49" s="711"/>
      <c r="CV49" s="711"/>
      <c r="CW49" s="711"/>
      <c r="CX49" s="711"/>
      <c r="CY49" s="743"/>
      <c r="CZ49" s="726">
        <v>100</v>
      </c>
      <c r="DA49" s="744"/>
      <c r="DB49" s="744"/>
      <c r="DC49" s="745"/>
      <c r="DD49" s="746">
        <v>6476814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LcrPYCT1aoSpiKIR6f0R70RFO/1Wg8A/t9UXSQ9BML1Rkwb37nQtYSbO0Qpq6InAR79HBcvNin2NB4mTTI6GQ==" saltValue="m9v+7Ags1+mq1e3nx8jFO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10286</v>
      </c>
      <c r="R7" s="777"/>
      <c r="S7" s="777"/>
      <c r="T7" s="777"/>
      <c r="U7" s="777"/>
      <c r="V7" s="777">
        <v>10130</v>
      </c>
      <c r="W7" s="777"/>
      <c r="X7" s="777"/>
      <c r="Y7" s="777"/>
      <c r="Z7" s="777"/>
      <c r="AA7" s="777">
        <v>156</v>
      </c>
      <c r="AB7" s="777"/>
      <c r="AC7" s="777"/>
      <c r="AD7" s="777"/>
      <c r="AE7" s="778"/>
      <c r="AF7" s="779">
        <v>91</v>
      </c>
      <c r="AG7" s="780"/>
      <c r="AH7" s="780"/>
      <c r="AI7" s="780"/>
      <c r="AJ7" s="781"/>
      <c r="AK7" s="816">
        <v>843</v>
      </c>
      <c r="AL7" s="817"/>
      <c r="AM7" s="817"/>
      <c r="AN7" s="817"/>
      <c r="AO7" s="817"/>
      <c r="AP7" s="817">
        <v>11626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53</v>
      </c>
      <c r="R8" s="801"/>
      <c r="S8" s="801"/>
      <c r="T8" s="801"/>
      <c r="U8" s="801"/>
      <c r="V8" s="801">
        <v>53</v>
      </c>
      <c r="W8" s="801"/>
      <c r="X8" s="801"/>
      <c r="Y8" s="801"/>
      <c r="Z8" s="801"/>
      <c r="AA8" s="801" t="s">
        <v>509</v>
      </c>
      <c r="AB8" s="801"/>
      <c r="AC8" s="801"/>
      <c r="AD8" s="801"/>
      <c r="AE8" s="802"/>
      <c r="AF8" s="803" t="s">
        <v>128</v>
      </c>
      <c r="AG8" s="804"/>
      <c r="AH8" s="804"/>
      <c r="AI8" s="804"/>
      <c r="AJ8" s="805"/>
      <c r="AK8" s="806">
        <v>53</v>
      </c>
      <c r="AL8" s="807"/>
      <c r="AM8" s="807"/>
      <c r="AN8" s="807"/>
      <c r="AO8" s="807"/>
      <c r="AP8" s="807">
        <v>491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10286</v>
      </c>
      <c r="R23" s="836"/>
      <c r="S23" s="836"/>
      <c r="T23" s="836"/>
      <c r="U23" s="836"/>
      <c r="V23" s="836">
        <v>10130</v>
      </c>
      <c r="W23" s="836"/>
      <c r="X23" s="836"/>
      <c r="Y23" s="836"/>
      <c r="Z23" s="836"/>
      <c r="AA23" s="836">
        <v>156</v>
      </c>
      <c r="AB23" s="836"/>
      <c r="AC23" s="836"/>
      <c r="AD23" s="836"/>
      <c r="AE23" s="837"/>
      <c r="AF23" s="838">
        <v>91</v>
      </c>
      <c r="AG23" s="836"/>
      <c r="AH23" s="836"/>
      <c r="AI23" s="836"/>
      <c r="AJ23" s="839"/>
      <c r="AK23" s="840"/>
      <c r="AL23" s="841"/>
      <c r="AM23" s="841"/>
      <c r="AN23" s="841"/>
      <c r="AO23" s="841"/>
      <c r="AP23" s="836">
        <v>12117</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956</v>
      </c>
      <c r="R28" s="865"/>
      <c r="S28" s="865"/>
      <c r="T28" s="865"/>
      <c r="U28" s="865"/>
      <c r="V28" s="865">
        <v>942</v>
      </c>
      <c r="W28" s="865"/>
      <c r="X28" s="865"/>
      <c r="Y28" s="865"/>
      <c r="Z28" s="865"/>
      <c r="AA28" s="865">
        <v>14</v>
      </c>
      <c r="AB28" s="865"/>
      <c r="AC28" s="865"/>
      <c r="AD28" s="865"/>
      <c r="AE28" s="866"/>
      <c r="AF28" s="867">
        <v>14</v>
      </c>
      <c r="AG28" s="865"/>
      <c r="AH28" s="865"/>
      <c r="AI28" s="865"/>
      <c r="AJ28" s="868"/>
      <c r="AK28" s="869">
        <v>58</v>
      </c>
      <c r="AL28" s="860"/>
      <c r="AM28" s="860"/>
      <c r="AN28" s="860"/>
      <c r="AO28" s="860"/>
      <c r="AP28" s="860" t="s">
        <v>509</v>
      </c>
      <c r="AQ28" s="860"/>
      <c r="AR28" s="860"/>
      <c r="AS28" s="860"/>
      <c r="AT28" s="860"/>
      <c r="AU28" s="860" t="s">
        <v>509</v>
      </c>
      <c r="AV28" s="860"/>
      <c r="AW28" s="860"/>
      <c r="AX28" s="860"/>
      <c r="AY28" s="860"/>
      <c r="AZ28" s="861" t="s">
        <v>509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904</v>
      </c>
      <c r="R29" s="801"/>
      <c r="S29" s="801"/>
      <c r="T29" s="801"/>
      <c r="U29" s="801"/>
      <c r="V29" s="801">
        <v>866</v>
      </c>
      <c r="W29" s="801"/>
      <c r="X29" s="801"/>
      <c r="Y29" s="801"/>
      <c r="Z29" s="801"/>
      <c r="AA29" s="801">
        <v>37</v>
      </c>
      <c r="AB29" s="801"/>
      <c r="AC29" s="801"/>
      <c r="AD29" s="801"/>
      <c r="AE29" s="802"/>
      <c r="AF29" s="803">
        <v>37</v>
      </c>
      <c r="AG29" s="804"/>
      <c r="AH29" s="804"/>
      <c r="AI29" s="804"/>
      <c r="AJ29" s="805"/>
      <c r="AK29" s="872">
        <v>119</v>
      </c>
      <c r="AL29" s="873"/>
      <c r="AM29" s="873"/>
      <c r="AN29" s="873"/>
      <c r="AO29" s="873"/>
      <c r="AP29" s="873" t="s">
        <v>509</v>
      </c>
      <c r="AQ29" s="873"/>
      <c r="AR29" s="873"/>
      <c r="AS29" s="873"/>
      <c r="AT29" s="873"/>
      <c r="AU29" s="873" t="s">
        <v>509</v>
      </c>
      <c r="AV29" s="873"/>
      <c r="AW29" s="873"/>
      <c r="AX29" s="873"/>
      <c r="AY29" s="873"/>
      <c r="AZ29" s="874" t="s">
        <v>509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122</v>
      </c>
      <c r="R30" s="801"/>
      <c r="S30" s="801"/>
      <c r="T30" s="801"/>
      <c r="U30" s="801"/>
      <c r="V30" s="801">
        <v>122</v>
      </c>
      <c r="W30" s="801"/>
      <c r="X30" s="801"/>
      <c r="Y30" s="801"/>
      <c r="Z30" s="801"/>
      <c r="AA30" s="801">
        <v>0</v>
      </c>
      <c r="AB30" s="801"/>
      <c r="AC30" s="801"/>
      <c r="AD30" s="801"/>
      <c r="AE30" s="802"/>
      <c r="AF30" s="803">
        <v>0</v>
      </c>
      <c r="AG30" s="804"/>
      <c r="AH30" s="804"/>
      <c r="AI30" s="804"/>
      <c r="AJ30" s="805"/>
      <c r="AK30" s="872">
        <v>45</v>
      </c>
      <c r="AL30" s="873"/>
      <c r="AM30" s="873"/>
      <c r="AN30" s="873"/>
      <c r="AO30" s="873"/>
      <c r="AP30" s="873" t="s">
        <v>509</v>
      </c>
      <c r="AQ30" s="873"/>
      <c r="AR30" s="873"/>
      <c r="AS30" s="873"/>
      <c r="AT30" s="873"/>
      <c r="AU30" s="873" t="s">
        <v>509</v>
      </c>
      <c r="AV30" s="873"/>
      <c r="AW30" s="873"/>
      <c r="AX30" s="873"/>
      <c r="AY30" s="873"/>
      <c r="AZ30" s="874" t="s">
        <v>509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291</v>
      </c>
      <c r="R31" s="801"/>
      <c r="S31" s="801"/>
      <c r="T31" s="801"/>
      <c r="U31" s="801"/>
      <c r="V31" s="801">
        <v>291</v>
      </c>
      <c r="W31" s="801"/>
      <c r="X31" s="801"/>
      <c r="Y31" s="801"/>
      <c r="Z31" s="801"/>
      <c r="AA31" s="801" t="s">
        <v>509</v>
      </c>
      <c r="AB31" s="801"/>
      <c r="AC31" s="801"/>
      <c r="AD31" s="801"/>
      <c r="AE31" s="802"/>
      <c r="AF31" s="803" t="s">
        <v>401</v>
      </c>
      <c r="AG31" s="804"/>
      <c r="AH31" s="804"/>
      <c r="AI31" s="804"/>
      <c r="AJ31" s="805"/>
      <c r="AK31" s="872">
        <v>76</v>
      </c>
      <c r="AL31" s="873"/>
      <c r="AM31" s="873"/>
      <c r="AN31" s="873"/>
      <c r="AO31" s="873"/>
      <c r="AP31" s="873" t="s">
        <v>509</v>
      </c>
      <c r="AQ31" s="873"/>
      <c r="AR31" s="873"/>
      <c r="AS31" s="873"/>
      <c r="AT31" s="873"/>
      <c r="AU31" s="873" t="s">
        <v>509</v>
      </c>
      <c r="AV31" s="873"/>
      <c r="AW31" s="873"/>
      <c r="AX31" s="873"/>
      <c r="AY31" s="873"/>
      <c r="AZ31" s="874" t="s">
        <v>509</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159</v>
      </c>
      <c r="R32" s="801"/>
      <c r="S32" s="801"/>
      <c r="T32" s="801"/>
      <c r="U32" s="801"/>
      <c r="V32" s="801">
        <v>130</v>
      </c>
      <c r="W32" s="801"/>
      <c r="X32" s="801"/>
      <c r="Y32" s="801"/>
      <c r="Z32" s="801"/>
      <c r="AA32" s="801">
        <v>29</v>
      </c>
      <c r="AB32" s="801"/>
      <c r="AC32" s="801"/>
      <c r="AD32" s="801"/>
      <c r="AE32" s="802"/>
      <c r="AF32" s="803">
        <v>193</v>
      </c>
      <c r="AG32" s="804"/>
      <c r="AH32" s="804"/>
      <c r="AI32" s="804"/>
      <c r="AJ32" s="805"/>
      <c r="AK32" s="872">
        <v>4</v>
      </c>
      <c r="AL32" s="873"/>
      <c r="AM32" s="873"/>
      <c r="AN32" s="873"/>
      <c r="AO32" s="873"/>
      <c r="AP32" s="873">
        <v>229</v>
      </c>
      <c r="AQ32" s="873"/>
      <c r="AR32" s="873"/>
      <c r="AS32" s="873"/>
      <c r="AT32" s="873"/>
      <c r="AU32" s="873">
        <v>1</v>
      </c>
      <c r="AV32" s="873"/>
      <c r="AW32" s="873"/>
      <c r="AX32" s="873"/>
      <c r="AY32" s="873"/>
      <c r="AZ32" s="874" t="s">
        <v>509</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1037</v>
      </c>
      <c r="R33" s="801"/>
      <c r="S33" s="801"/>
      <c r="T33" s="801"/>
      <c r="U33" s="801"/>
      <c r="V33" s="801">
        <v>1139</v>
      </c>
      <c r="W33" s="801"/>
      <c r="X33" s="801"/>
      <c r="Y33" s="801"/>
      <c r="Z33" s="801"/>
      <c r="AA33" s="801">
        <v>-102</v>
      </c>
      <c r="AB33" s="801"/>
      <c r="AC33" s="801"/>
      <c r="AD33" s="801"/>
      <c r="AE33" s="802"/>
      <c r="AF33" s="803">
        <v>150</v>
      </c>
      <c r="AG33" s="804"/>
      <c r="AH33" s="804"/>
      <c r="AI33" s="804"/>
      <c r="AJ33" s="805"/>
      <c r="AK33" s="872">
        <v>474</v>
      </c>
      <c r="AL33" s="873"/>
      <c r="AM33" s="873"/>
      <c r="AN33" s="873"/>
      <c r="AO33" s="873"/>
      <c r="AP33" s="873">
        <v>832</v>
      </c>
      <c r="AQ33" s="873"/>
      <c r="AR33" s="873"/>
      <c r="AS33" s="873"/>
      <c r="AT33" s="873"/>
      <c r="AU33" s="873">
        <v>604</v>
      </c>
      <c r="AV33" s="873"/>
      <c r="AW33" s="873"/>
      <c r="AX33" s="873"/>
      <c r="AY33" s="873"/>
      <c r="AZ33" s="874" t="s">
        <v>509</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104</v>
      </c>
      <c r="R34" s="801"/>
      <c r="S34" s="801"/>
      <c r="T34" s="801"/>
      <c r="U34" s="801"/>
      <c r="V34" s="801">
        <v>104</v>
      </c>
      <c r="W34" s="801"/>
      <c r="X34" s="801"/>
      <c r="Y34" s="801"/>
      <c r="Z34" s="801"/>
      <c r="AA34" s="801" t="s">
        <v>509</v>
      </c>
      <c r="AB34" s="801"/>
      <c r="AC34" s="801"/>
      <c r="AD34" s="801"/>
      <c r="AE34" s="802"/>
      <c r="AF34" s="803" t="s">
        <v>401</v>
      </c>
      <c r="AG34" s="804"/>
      <c r="AH34" s="804"/>
      <c r="AI34" s="804"/>
      <c r="AJ34" s="805"/>
      <c r="AK34" s="872">
        <v>58</v>
      </c>
      <c r="AL34" s="873"/>
      <c r="AM34" s="873"/>
      <c r="AN34" s="873"/>
      <c r="AO34" s="873"/>
      <c r="AP34" s="873">
        <v>150</v>
      </c>
      <c r="AQ34" s="873"/>
      <c r="AR34" s="873"/>
      <c r="AS34" s="873"/>
      <c r="AT34" s="873"/>
      <c r="AU34" s="873">
        <v>140</v>
      </c>
      <c r="AV34" s="873"/>
      <c r="AW34" s="873"/>
      <c r="AX34" s="873"/>
      <c r="AY34" s="873"/>
      <c r="AZ34" s="874" t="s">
        <v>509</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407</v>
      </c>
      <c r="C35" s="798"/>
      <c r="D35" s="798"/>
      <c r="E35" s="798"/>
      <c r="F35" s="798"/>
      <c r="G35" s="798"/>
      <c r="H35" s="798"/>
      <c r="I35" s="798"/>
      <c r="J35" s="798"/>
      <c r="K35" s="798"/>
      <c r="L35" s="798"/>
      <c r="M35" s="798"/>
      <c r="N35" s="798"/>
      <c r="O35" s="798"/>
      <c r="P35" s="799"/>
      <c r="Q35" s="800">
        <v>455</v>
      </c>
      <c r="R35" s="801"/>
      <c r="S35" s="801"/>
      <c r="T35" s="801"/>
      <c r="U35" s="801"/>
      <c r="V35" s="801">
        <v>455</v>
      </c>
      <c r="W35" s="801"/>
      <c r="X35" s="801"/>
      <c r="Y35" s="801"/>
      <c r="Z35" s="801"/>
      <c r="AA35" s="801">
        <v>0</v>
      </c>
      <c r="AB35" s="801"/>
      <c r="AC35" s="801"/>
      <c r="AD35" s="801"/>
      <c r="AE35" s="802"/>
      <c r="AF35" s="803">
        <v>0</v>
      </c>
      <c r="AG35" s="804"/>
      <c r="AH35" s="804"/>
      <c r="AI35" s="804"/>
      <c r="AJ35" s="805"/>
      <c r="AK35" s="872">
        <v>221</v>
      </c>
      <c r="AL35" s="873"/>
      <c r="AM35" s="873"/>
      <c r="AN35" s="873"/>
      <c r="AO35" s="873"/>
      <c r="AP35" s="873">
        <v>1622</v>
      </c>
      <c r="AQ35" s="873"/>
      <c r="AR35" s="873"/>
      <c r="AS35" s="873"/>
      <c r="AT35" s="873"/>
      <c r="AU35" s="873">
        <v>1622</v>
      </c>
      <c r="AV35" s="873"/>
      <c r="AW35" s="873"/>
      <c r="AX35" s="873"/>
      <c r="AY35" s="873"/>
      <c r="AZ35" s="874" t="s">
        <v>509</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394</v>
      </c>
      <c r="AG63" s="884"/>
      <c r="AH63" s="884"/>
      <c r="AI63" s="884"/>
      <c r="AJ63" s="885"/>
      <c r="AK63" s="886"/>
      <c r="AL63" s="881"/>
      <c r="AM63" s="881"/>
      <c r="AN63" s="881"/>
      <c r="AO63" s="881"/>
      <c r="AP63" s="884">
        <v>2833</v>
      </c>
      <c r="AQ63" s="884"/>
      <c r="AR63" s="884"/>
      <c r="AS63" s="884"/>
      <c r="AT63" s="884"/>
      <c r="AU63" s="884">
        <v>2367</v>
      </c>
      <c r="AV63" s="884"/>
      <c r="AW63" s="884"/>
      <c r="AX63" s="884"/>
      <c r="AY63" s="884"/>
      <c r="AZ63" s="888"/>
      <c r="BA63" s="888"/>
      <c r="BB63" s="888"/>
      <c r="BC63" s="888"/>
      <c r="BD63" s="888"/>
      <c r="BE63" s="889"/>
      <c r="BF63" s="889"/>
      <c r="BG63" s="889"/>
      <c r="BH63" s="889"/>
      <c r="BI63" s="890"/>
      <c r="BJ63" s="891" t="s">
        <v>401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389</v>
      </c>
      <c r="R66" s="760"/>
      <c r="S66" s="760"/>
      <c r="T66" s="760"/>
      <c r="U66" s="761"/>
      <c r="V66" s="759" t="s">
        <v>412</v>
      </c>
      <c r="W66" s="760"/>
      <c r="X66" s="760"/>
      <c r="Y66" s="760"/>
      <c r="Z66" s="761"/>
      <c r="AA66" s="759" t="s">
        <v>391</v>
      </c>
      <c r="AB66" s="760"/>
      <c r="AC66" s="760"/>
      <c r="AD66" s="760"/>
      <c r="AE66" s="761"/>
      <c r="AF66" s="894" t="s">
        <v>392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6125</v>
      </c>
      <c r="R68" s="908"/>
      <c r="S68" s="908"/>
      <c r="T68" s="908"/>
      <c r="U68" s="908"/>
      <c r="V68" s="908">
        <v>5990</v>
      </c>
      <c r="W68" s="908"/>
      <c r="X68" s="908"/>
      <c r="Y68" s="908"/>
      <c r="Z68" s="908"/>
      <c r="AA68" s="908">
        <v>135</v>
      </c>
      <c r="AB68" s="908"/>
      <c r="AC68" s="908"/>
      <c r="AD68" s="908"/>
      <c r="AE68" s="908"/>
      <c r="AF68" s="908">
        <v>135</v>
      </c>
      <c r="AG68" s="908"/>
      <c r="AH68" s="908"/>
      <c r="AI68" s="908"/>
      <c r="AJ68" s="908"/>
      <c r="AK68" s="908" t="s">
        <v>509</v>
      </c>
      <c r="AL68" s="908"/>
      <c r="AM68" s="908"/>
      <c r="AN68" s="908"/>
      <c r="AO68" s="908"/>
      <c r="AP68" s="908">
        <v>257</v>
      </c>
      <c r="AQ68" s="908"/>
      <c r="AR68" s="908"/>
      <c r="AS68" s="908"/>
      <c r="AT68" s="908"/>
      <c r="AU68" s="908" t="s">
        <v>509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3485</v>
      </c>
      <c r="R69" s="873"/>
      <c r="S69" s="873"/>
      <c r="T69" s="873"/>
      <c r="U69" s="873"/>
      <c r="V69" s="873">
        <v>3256</v>
      </c>
      <c r="W69" s="873"/>
      <c r="X69" s="873"/>
      <c r="Y69" s="873"/>
      <c r="Z69" s="873"/>
      <c r="AA69" s="873">
        <v>229</v>
      </c>
      <c r="AB69" s="873"/>
      <c r="AC69" s="873"/>
      <c r="AD69" s="873"/>
      <c r="AE69" s="873"/>
      <c r="AF69" s="873">
        <v>229</v>
      </c>
      <c r="AG69" s="873"/>
      <c r="AH69" s="873"/>
      <c r="AI69" s="873"/>
      <c r="AJ69" s="873"/>
      <c r="AK69" s="873" t="s">
        <v>509</v>
      </c>
      <c r="AL69" s="873"/>
      <c r="AM69" s="873"/>
      <c r="AN69" s="873"/>
      <c r="AO69" s="873"/>
      <c r="AP69" s="873">
        <v>1343</v>
      </c>
      <c r="AQ69" s="873"/>
      <c r="AR69" s="873"/>
      <c r="AS69" s="873"/>
      <c r="AT69" s="873"/>
      <c r="AU69" s="873">
        <v>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143</v>
      </c>
      <c r="R70" s="873"/>
      <c r="S70" s="873"/>
      <c r="T70" s="873"/>
      <c r="U70" s="873"/>
      <c r="V70" s="873">
        <v>132</v>
      </c>
      <c r="W70" s="873"/>
      <c r="X70" s="873"/>
      <c r="Y70" s="873"/>
      <c r="Z70" s="873"/>
      <c r="AA70" s="873">
        <v>11</v>
      </c>
      <c r="AB70" s="873"/>
      <c r="AC70" s="873"/>
      <c r="AD70" s="873"/>
      <c r="AE70" s="873"/>
      <c r="AF70" s="873">
        <v>11</v>
      </c>
      <c r="AG70" s="873"/>
      <c r="AH70" s="873"/>
      <c r="AI70" s="873"/>
      <c r="AJ70" s="873"/>
      <c r="AK70" s="873" t="s">
        <v>509</v>
      </c>
      <c r="AL70" s="873"/>
      <c r="AM70" s="873"/>
      <c r="AN70" s="873"/>
      <c r="AO70" s="873"/>
      <c r="AP70" s="873">
        <v>0</v>
      </c>
      <c r="AQ70" s="873"/>
      <c r="AR70" s="873"/>
      <c r="AS70" s="873"/>
      <c r="AT70" s="873"/>
      <c r="AU70" s="873" t="s">
        <v>509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375</v>
      </c>
      <c r="AG88" s="884"/>
      <c r="AH88" s="884"/>
      <c r="AI88" s="884"/>
      <c r="AJ88" s="884"/>
      <c r="AK88" s="881"/>
      <c r="AL88" s="881"/>
      <c r="AM88" s="881"/>
      <c r="AN88" s="881"/>
      <c r="AO88" s="881"/>
      <c r="AP88" s="884">
        <v>1600</v>
      </c>
      <c r="AQ88" s="884"/>
      <c r="AR88" s="884"/>
      <c r="AS88" s="884"/>
      <c r="AT88" s="884"/>
      <c r="AU88" s="884">
        <v>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304</v>
      </c>
      <c r="AG109" s="937"/>
      <c r="AH109" s="937"/>
      <c r="AI109" s="937"/>
      <c r="AJ109" s="938"/>
      <c r="AK109" s="936" t="s">
        <v>303</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304</v>
      </c>
      <c r="BW109" s="937"/>
      <c r="BX109" s="937"/>
      <c r="BY109" s="937"/>
      <c r="BZ109" s="938"/>
      <c r="CA109" s="936" t="s">
        <v>303</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304</v>
      </c>
      <c r="DM109" s="937"/>
      <c r="DN109" s="937"/>
      <c r="DO109" s="937"/>
      <c r="DP109" s="938"/>
      <c r="DQ109" s="936" t="s">
        <v>303</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1115491</v>
      </c>
      <c r="AB110" s="944"/>
      <c r="AC110" s="944"/>
      <c r="AD110" s="944"/>
      <c r="AE110" s="945"/>
      <c r="AF110" s="946">
        <v>1089150</v>
      </c>
      <c r="AG110" s="944"/>
      <c r="AH110" s="944"/>
      <c r="AI110" s="944"/>
      <c r="AJ110" s="945"/>
      <c r="AK110" s="946">
        <v>1163134</v>
      </c>
      <c r="AL110" s="944"/>
      <c r="AM110" s="944"/>
      <c r="AN110" s="944"/>
      <c r="AO110" s="945"/>
      <c r="AP110" s="947">
        <v>27</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11093440</v>
      </c>
      <c r="BR110" s="979"/>
      <c r="BS110" s="979"/>
      <c r="BT110" s="979"/>
      <c r="BU110" s="979"/>
      <c r="BV110" s="979">
        <v>11495218</v>
      </c>
      <c r="BW110" s="979"/>
      <c r="BX110" s="979"/>
      <c r="BY110" s="979"/>
      <c r="BZ110" s="979"/>
      <c r="CA110" s="979">
        <v>12116756</v>
      </c>
      <c r="CB110" s="979"/>
      <c r="CC110" s="979"/>
      <c r="CD110" s="979"/>
      <c r="CE110" s="979"/>
      <c r="CF110" s="993">
        <v>281.5</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401</v>
      </c>
      <c r="DH110" s="979"/>
      <c r="DI110" s="979"/>
      <c r="DJ110" s="979"/>
      <c r="DK110" s="979"/>
      <c r="DL110" s="979" t="s">
        <v>432</v>
      </c>
      <c r="DM110" s="979"/>
      <c r="DN110" s="979"/>
      <c r="DO110" s="979"/>
      <c r="DP110" s="979"/>
      <c r="DQ110" s="979" t="s">
        <v>128</v>
      </c>
      <c r="DR110" s="979"/>
      <c r="DS110" s="979"/>
      <c r="DT110" s="979"/>
      <c r="DU110" s="979"/>
      <c r="DV110" s="980" t="s">
        <v>401</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401</v>
      </c>
      <c r="AB111" s="986"/>
      <c r="AC111" s="986"/>
      <c r="AD111" s="986"/>
      <c r="AE111" s="987"/>
      <c r="AF111" s="988" t="s">
        <v>128</v>
      </c>
      <c r="AG111" s="986"/>
      <c r="AH111" s="986"/>
      <c r="AI111" s="986"/>
      <c r="AJ111" s="987"/>
      <c r="AK111" s="988" t="s">
        <v>128</v>
      </c>
      <c r="AL111" s="986"/>
      <c r="AM111" s="986"/>
      <c r="AN111" s="986"/>
      <c r="AO111" s="987"/>
      <c r="AP111" s="989" t="s">
        <v>401</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401</v>
      </c>
      <c r="BW111" s="972"/>
      <c r="BX111" s="972"/>
      <c r="BY111" s="972"/>
      <c r="BZ111" s="972"/>
      <c r="CA111" s="972" t="s">
        <v>401</v>
      </c>
      <c r="CB111" s="972"/>
      <c r="CC111" s="972"/>
      <c r="CD111" s="972"/>
      <c r="CE111" s="972"/>
      <c r="CF111" s="966" t="s">
        <v>401</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401</v>
      </c>
      <c r="DH111" s="972"/>
      <c r="DI111" s="972"/>
      <c r="DJ111" s="972"/>
      <c r="DK111" s="972"/>
      <c r="DL111" s="972" t="s">
        <v>436</v>
      </c>
      <c r="DM111" s="972"/>
      <c r="DN111" s="972"/>
      <c r="DO111" s="972"/>
      <c r="DP111" s="972"/>
      <c r="DQ111" s="972" t="s">
        <v>401</v>
      </c>
      <c r="DR111" s="972"/>
      <c r="DS111" s="972"/>
      <c r="DT111" s="972"/>
      <c r="DU111" s="972"/>
      <c r="DV111" s="973" t="s">
        <v>401</v>
      </c>
      <c r="DW111" s="973"/>
      <c r="DX111" s="973"/>
      <c r="DY111" s="973"/>
      <c r="DZ111" s="974"/>
    </row>
    <row r="112" spans="1:131" s="246" customFormat="1" ht="26.25" customHeight="1" x14ac:dyDescent="0.15">
      <c r="A112" s="1004" t="s">
        <v>437</v>
      </c>
      <c r="B112" s="1005"/>
      <c r="C112" s="1002" t="s">
        <v>438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401</v>
      </c>
      <c r="AL112" s="1011"/>
      <c r="AM112" s="1011"/>
      <c r="AN112" s="1011"/>
      <c r="AO112" s="1012"/>
      <c r="AP112" s="1014" t="s">
        <v>128</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2318134</v>
      </c>
      <c r="BR112" s="972"/>
      <c r="BS112" s="972"/>
      <c r="BT112" s="972"/>
      <c r="BU112" s="972"/>
      <c r="BV112" s="972">
        <v>2358456</v>
      </c>
      <c r="BW112" s="972"/>
      <c r="BX112" s="972"/>
      <c r="BY112" s="972"/>
      <c r="BZ112" s="972"/>
      <c r="CA112" s="972">
        <v>2366584</v>
      </c>
      <c r="CB112" s="972"/>
      <c r="CC112" s="972"/>
      <c r="CD112" s="972"/>
      <c r="CE112" s="972"/>
      <c r="CF112" s="966">
        <v>55</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441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215612</v>
      </c>
      <c r="AB113" s="986"/>
      <c r="AC113" s="986"/>
      <c r="AD113" s="986"/>
      <c r="AE113" s="987"/>
      <c r="AF113" s="988">
        <v>211484</v>
      </c>
      <c r="AG113" s="986"/>
      <c r="AH113" s="986"/>
      <c r="AI113" s="986"/>
      <c r="AJ113" s="987"/>
      <c r="AK113" s="988">
        <v>204705</v>
      </c>
      <c r="AL113" s="986"/>
      <c r="AM113" s="986"/>
      <c r="AN113" s="986"/>
      <c r="AO113" s="987"/>
      <c r="AP113" s="989">
        <v>4.8</v>
      </c>
      <c r="AQ113" s="990"/>
      <c r="AR113" s="990"/>
      <c r="AS113" s="990"/>
      <c r="AT113" s="991"/>
      <c r="AU113" s="952"/>
      <c r="AV113" s="953"/>
      <c r="AW113" s="953"/>
      <c r="AX113" s="953"/>
      <c r="AY113" s="953"/>
      <c r="AZ113" s="1001" t="s">
        <v>442</v>
      </c>
      <c r="BA113" s="1002"/>
      <c r="BB113" s="1002"/>
      <c r="BC113" s="1002"/>
      <c r="BD113" s="1002"/>
      <c r="BE113" s="1002"/>
      <c r="BF113" s="1002"/>
      <c r="BG113" s="1002"/>
      <c r="BH113" s="1002"/>
      <c r="BI113" s="1002"/>
      <c r="BJ113" s="1002"/>
      <c r="BK113" s="1002"/>
      <c r="BL113" s="1002"/>
      <c r="BM113" s="1002"/>
      <c r="BN113" s="1002"/>
      <c r="BO113" s="1002"/>
      <c r="BP113" s="1003"/>
      <c r="BQ113" s="971">
        <v>22059</v>
      </c>
      <c r="BR113" s="972"/>
      <c r="BS113" s="972"/>
      <c r="BT113" s="972"/>
      <c r="BU113" s="972"/>
      <c r="BV113" s="972" t="s">
        <v>128</v>
      </c>
      <c r="BW113" s="972"/>
      <c r="BX113" s="972"/>
      <c r="BY113" s="972"/>
      <c r="BZ113" s="972"/>
      <c r="CA113" s="972">
        <v>2772</v>
      </c>
      <c r="CB113" s="972"/>
      <c r="CC113" s="972"/>
      <c r="CD113" s="972"/>
      <c r="CE113" s="972"/>
      <c r="CF113" s="966">
        <v>0.1</v>
      </c>
      <c r="CG113" s="967"/>
      <c r="CH113" s="967"/>
      <c r="CI113" s="967"/>
      <c r="CJ113" s="967"/>
      <c r="CK113" s="997"/>
      <c r="CL113" s="998"/>
      <c r="CM113" s="968" t="s">
        <v>443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401</v>
      </c>
      <c r="DW113" s="1015"/>
      <c r="DX113" s="1015"/>
      <c r="DY113" s="1015"/>
      <c r="DZ113" s="1016"/>
    </row>
    <row r="114" spans="1:130" s="246" customFormat="1" ht="26.25" customHeight="1" x14ac:dyDescent="0.15">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62338</v>
      </c>
      <c r="AB114" s="1011"/>
      <c r="AC114" s="1011"/>
      <c r="AD114" s="1011"/>
      <c r="AE114" s="1012"/>
      <c r="AF114" s="1013">
        <v>22177</v>
      </c>
      <c r="AG114" s="1011"/>
      <c r="AH114" s="1011"/>
      <c r="AI114" s="1011"/>
      <c r="AJ114" s="1012"/>
      <c r="AK114" s="1013" t="s">
        <v>128</v>
      </c>
      <c r="AL114" s="1011"/>
      <c r="AM114" s="1011"/>
      <c r="AN114" s="1011"/>
      <c r="AO114" s="1012"/>
      <c r="AP114" s="1014" t="s">
        <v>401</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1549205</v>
      </c>
      <c r="BR114" s="972"/>
      <c r="BS114" s="972"/>
      <c r="BT114" s="972"/>
      <c r="BU114" s="972"/>
      <c r="BV114" s="972">
        <v>1543747</v>
      </c>
      <c r="BW114" s="972"/>
      <c r="BX114" s="972"/>
      <c r="BY114" s="972"/>
      <c r="BZ114" s="972"/>
      <c r="CA114" s="972">
        <v>1512649</v>
      </c>
      <c r="CB114" s="972"/>
      <c r="CC114" s="972"/>
      <c r="CD114" s="972"/>
      <c r="CE114" s="972"/>
      <c r="CF114" s="966">
        <v>35.1</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401</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3411</v>
      </c>
      <c r="AB115" s="986"/>
      <c r="AC115" s="986"/>
      <c r="AD115" s="986"/>
      <c r="AE115" s="987"/>
      <c r="AF115" s="988">
        <v>3409</v>
      </c>
      <c r="AG115" s="986"/>
      <c r="AH115" s="986"/>
      <c r="AI115" s="986"/>
      <c r="AJ115" s="987"/>
      <c r="AK115" s="988">
        <v>7526</v>
      </c>
      <c r="AL115" s="986"/>
      <c r="AM115" s="986"/>
      <c r="AN115" s="986"/>
      <c r="AO115" s="987"/>
      <c r="AP115" s="989">
        <v>0.2</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128</v>
      </c>
      <c r="CB115" s="972"/>
      <c r="CC115" s="972"/>
      <c r="CD115" s="972"/>
      <c r="CE115" s="972"/>
      <c r="CF115" s="966" t="s">
        <v>128</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401</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x14ac:dyDescent="0.15">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128</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401</v>
      </c>
      <c r="CB116" s="972"/>
      <c r="CC116" s="972"/>
      <c r="CD116" s="972"/>
      <c r="CE116" s="972"/>
      <c r="CF116" s="966" t="s">
        <v>401</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401</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1396852</v>
      </c>
      <c r="AB117" s="1029"/>
      <c r="AC117" s="1029"/>
      <c r="AD117" s="1029"/>
      <c r="AE117" s="1030"/>
      <c r="AF117" s="1031">
        <v>1326220</v>
      </c>
      <c r="AG117" s="1029"/>
      <c r="AH117" s="1029"/>
      <c r="AI117" s="1029"/>
      <c r="AJ117" s="1030"/>
      <c r="AK117" s="1031">
        <v>1375365</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401</v>
      </c>
      <c r="BR117" s="972"/>
      <c r="BS117" s="972"/>
      <c r="BT117" s="972"/>
      <c r="BU117" s="972"/>
      <c r="BV117" s="972" t="s">
        <v>401</v>
      </c>
      <c r="BW117" s="972"/>
      <c r="BX117" s="972"/>
      <c r="BY117" s="972"/>
      <c r="BZ117" s="972"/>
      <c r="CA117" s="972" t="s">
        <v>128</v>
      </c>
      <c r="CB117" s="972"/>
      <c r="CC117" s="972"/>
      <c r="CD117" s="972"/>
      <c r="CE117" s="972"/>
      <c r="CF117" s="966" t="s">
        <v>128</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401</v>
      </c>
      <c r="DH117" s="1011"/>
      <c r="DI117" s="1011"/>
      <c r="DJ117" s="1011"/>
      <c r="DK117" s="1012"/>
      <c r="DL117" s="1013" t="s">
        <v>128</v>
      </c>
      <c r="DM117" s="1011"/>
      <c r="DN117" s="1011"/>
      <c r="DO117" s="1011"/>
      <c r="DP117" s="1012"/>
      <c r="DQ117" s="1013" t="s">
        <v>401</v>
      </c>
      <c r="DR117" s="1011"/>
      <c r="DS117" s="1011"/>
      <c r="DT117" s="1011"/>
      <c r="DU117" s="1012"/>
      <c r="DV117" s="1014" t="s">
        <v>128</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304</v>
      </c>
      <c r="AG118" s="937"/>
      <c r="AH118" s="937"/>
      <c r="AI118" s="937"/>
      <c r="AJ118" s="938"/>
      <c r="AK118" s="936" t="s">
        <v>303</v>
      </c>
      <c r="AL118" s="937"/>
      <c r="AM118" s="937"/>
      <c r="AN118" s="937"/>
      <c r="AO118" s="938"/>
      <c r="AP118" s="1023" t="s">
        <v>426</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401</v>
      </c>
      <c r="BR118" s="1050"/>
      <c r="BS118" s="1050"/>
      <c r="BT118" s="1050"/>
      <c r="BU118" s="1050"/>
      <c r="BV118" s="1050" t="s">
        <v>128</v>
      </c>
      <c r="BW118" s="1050"/>
      <c r="BX118" s="1050"/>
      <c r="BY118" s="1050"/>
      <c r="BZ118" s="1050"/>
      <c r="CA118" s="1050" t="s">
        <v>436</v>
      </c>
      <c r="CB118" s="1050"/>
      <c r="CC118" s="1050"/>
      <c r="CD118" s="1050"/>
      <c r="CE118" s="1050"/>
      <c r="CF118" s="966" t="s">
        <v>128</v>
      </c>
      <c r="CG118" s="967"/>
      <c r="CH118" s="967"/>
      <c r="CI118" s="967"/>
      <c r="CJ118" s="967"/>
      <c r="CK118" s="997"/>
      <c r="CL118" s="998"/>
      <c r="CM118" s="968" t="s">
        <v>457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436</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1"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458</v>
      </c>
      <c r="BP119" s="1058"/>
      <c r="BQ119" s="1049">
        <v>14982838</v>
      </c>
      <c r="BR119" s="1050"/>
      <c r="BS119" s="1050"/>
      <c r="BT119" s="1050"/>
      <c r="BU119" s="1050"/>
      <c r="BV119" s="1050">
        <v>15397421</v>
      </c>
      <c r="BW119" s="1050"/>
      <c r="BX119" s="1050"/>
      <c r="BY119" s="1050"/>
      <c r="BZ119" s="1050"/>
      <c r="CA119" s="1050">
        <v>15998761</v>
      </c>
      <c r="CB119" s="1050"/>
      <c r="CC119" s="1050"/>
      <c r="CD119" s="1050"/>
      <c r="CE119" s="1050"/>
      <c r="CF119" s="1051"/>
      <c r="CG119" s="1052"/>
      <c r="CH119" s="1052"/>
      <c r="CI119" s="1052"/>
      <c r="CJ119" s="1053"/>
      <c r="CK119" s="999"/>
      <c r="CL119" s="1000"/>
      <c r="CM119" s="1054" t="s">
        <v>459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401</v>
      </c>
      <c r="DH119" s="1036"/>
      <c r="DI119" s="1036"/>
      <c r="DJ119" s="1036"/>
      <c r="DK119" s="1037"/>
      <c r="DL119" s="1035" t="s">
        <v>401</v>
      </c>
      <c r="DM119" s="1036"/>
      <c r="DN119" s="1036"/>
      <c r="DO119" s="1036"/>
      <c r="DP119" s="1037"/>
      <c r="DQ119" s="1035" t="s">
        <v>128</v>
      </c>
      <c r="DR119" s="1036"/>
      <c r="DS119" s="1036"/>
      <c r="DT119" s="1036"/>
      <c r="DU119" s="1037"/>
      <c r="DV119" s="1038" t="s">
        <v>432</v>
      </c>
      <c r="DW119" s="1039"/>
      <c r="DX119" s="1039"/>
      <c r="DY119" s="1039"/>
      <c r="DZ119" s="1040"/>
    </row>
    <row r="120" spans="1:130" s="246" customFormat="1" ht="26.25" customHeight="1" x14ac:dyDescent="0.15">
      <c r="A120" s="1112"/>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460</v>
      </c>
      <c r="AV120" s="1042"/>
      <c r="AW120" s="1042"/>
      <c r="AX120" s="1042"/>
      <c r="AY120" s="1043"/>
      <c r="AZ120" s="992" t="s">
        <v>461</v>
      </c>
      <c r="BA120" s="941"/>
      <c r="BB120" s="941"/>
      <c r="BC120" s="941"/>
      <c r="BD120" s="941"/>
      <c r="BE120" s="941"/>
      <c r="BF120" s="941"/>
      <c r="BG120" s="941"/>
      <c r="BH120" s="941"/>
      <c r="BI120" s="941"/>
      <c r="BJ120" s="941"/>
      <c r="BK120" s="941"/>
      <c r="BL120" s="941"/>
      <c r="BM120" s="941"/>
      <c r="BN120" s="941"/>
      <c r="BO120" s="941"/>
      <c r="BP120" s="942"/>
      <c r="BQ120" s="978">
        <v>6698378</v>
      </c>
      <c r="BR120" s="979"/>
      <c r="BS120" s="979"/>
      <c r="BT120" s="979"/>
      <c r="BU120" s="979"/>
      <c r="BV120" s="979">
        <v>6740741</v>
      </c>
      <c r="BW120" s="979"/>
      <c r="BX120" s="979"/>
      <c r="BY120" s="979"/>
      <c r="BZ120" s="979"/>
      <c r="CA120" s="979">
        <v>6013265</v>
      </c>
      <c r="CB120" s="979"/>
      <c r="CC120" s="979"/>
      <c r="CD120" s="979"/>
      <c r="CE120" s="979"/>
      <c r="CF120" s="993">
        <v>139.69999999999999</v>
      </c>
      <c r="CG120" s="994"/>
      <c r="CH120" s="994"/>
      <c r="CI120" s="994"/>
      <c r="CJ120" s="994"/>
      <c r="CK120" s="1059" t="s">
        <v>462</v>
      </c>
      <c r="CL120" s="1060"/>
      <c r="CM120" s="1060"/>
      <c r="CN120" s="1060"/>
      <c r="CO120" s="1061"/>
      <c r="CP120" s="1067" t="s">
        <v>463</v>
      </c>
      <c r="CQ120" s="1068"/>
      <c r="CR120" s="1068"/>
      <c r="CS120" s="1068"/>
      <c r="CT120" s="1068"/>
      <c r="CU120" s="1068"/>
      <c r="CV120" s="1068"/>
      <c r="CW120" s="1068"/>
      <c r="CX120" s="1068"/>
      <c r="CY120" s="1068"/>
      <c r="CZ120" s="1068"/>
      <c r="DA120" s="1068"/>
      <c r="DB120" s="1068"/>
      <c r="DC120" s="1068"/>
      <c r="DD120" s="1068"/>
      <c r="DE120" s="1068"/>
      <c r="DF120" s="1069"/>
      <c r="DG120" s="978">
        <v>1539899</v>
      </c>
      <c r="DH120" s="979"/>
      <c r="DI120" s="979"/>
      <c r="DJ120" s="979"/>
      <c r="DK120" s="979"/>
      <c r="DL120" s="979">
        <v>1612906</v>
      </c>
      <c r="DM120" s="979"/>
      <c r="DN120" s="979"/>
      <c r="DO120" s="979"/>
      <c r="DP120" s="979"/>
      <c r="DQ120" s="979">
        <v>1622106</v>
      </c>
      <c r="DR120" s="979"/>
      <c r="DS120" s="979"/>
      <c r="DT120" s="979"/>
      <c r="DU120" s="979"/>
      <c r="DV120" s="980">
        <v>37.700000000000003</v>
      </c>
      <c r="DW120" s="980"/>
      <c r="DX120" s="980"/>
      <c r="DY120" s="980"/>
      <c r="DZ120" s="981"/>
    </row>
    <row r="121" spans="1:130" s="246" customFormat="1" ht="26.25" customHeight="1" x14ac:dyDescent="0.15">
      <c r="A121" s="1112"/>
      <c r="B121" s="998"/>
      <c r="C121" s="1019" t="s">
        <v>464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465</v>
      </c>
      <c r="BA121" s="1002"/>
      <c r="BB121" s="1002"/>
      <c r="BC121" s="1002"/>
      <c r="BD121" s="1002"/>
      <c r="BE121" s="1002"/>
      <c r="BF121" s="1002"/>
      <c r="BG121" s="1002"/>
      <c r="BH121" s="1002"/>
      <c r="BI121" s="1002"/>
      <c r="BJ121" s="1002"/>
      <c r="BK121" s="1002"/>
      <c r="BL121" s="1002"/>
      <c r="BM121" s="1002"/>
      <c r="BN121" s="1002"/>
      <c r="BO121" s="1002"/>
      <c r="BP121" s="1003"/>
      <c r="BQ121" s="971">
        <v>564182</v>
      </c>
      <c r="BR121" s="972"/>
      <c r="BS121" s="972"/>
      <c r="BT121" s="972"/>
      <c r="BU121" s="972"/>
      <c r="BV121" s="972">
        <v>526744</v>
      </c>
      <c r="BW121" s="972"/>
      <c r="BX121" s="972"/>
      <c r="BY121" s="972"/>
      <c r="BZ121" s="972"/>
      <c r="CA121" s="972">
        <v>451016</v>
      </c>
      <c r="CB121" s="972"/>
      <c r="CC121" s="972"/>
      <c r="CD121" s="972"/>
      <c r="CE121" s="972"/>
      <c r="CF121" s="966">
        <v>10.5</v>
      </c>
      <c r="CG121" s="967"/>
      <c r="CH121" s="967"/>
      <c r="CI121" s="967"/>
      <c r="CJ121" s="967"/>
      <c r="CK121" s="1062"/>
      <c r="CL121" s="1063"/>
      <c r="CM121" s="1063"/>
      <c r="CN121" s="1063"/>
      <c r="CO121" s="1064"/>
      <c r="CP121" s="1072" t="s">
        <v>466</v>
      </c>
      <c r="CQ121" s="1073"/>
      <c r="CR121" s="1073"/>
      <c r="CS121" s="1073"/>
      <c r="CT121" s="1073"/>
      <c r="CU121" s="1073"/>
      <c r="CV121" s="1073"/>
      <c r="CW121" s="1073"/>
      <c r="CX121" s="1073"/>
      <c r="CY121" s="1073"/>
      <c r="CZ121" s="1073"/>
      <c r="DA121" s="1073"/>
      <c r="DB121" s="1073"/>
      <c r="DC121" s="1073"/>
      <c r="DD121" s="1073"/>
      <c r="DE121" s="1073"/>
      <c r="DF121" s="1074"/>
      <c r="DG121" s="971">
        <v>696356</v>
      </c>
      <c r="DH121" s="972"/>
      <c r="DI121" s="972"/>
      <c r="DJ121" s="972"/>
      <c r="DK121" s="972"/>
      <c r="DL121" s="972">
        <v>642933</v>
      </c>
      <c r="DM121" s="972"/>
      <c r="DN121" s="972"/>
      <c r="DO121" s="972"/>
      <c r="DP121" s="972"/>
      <c r="DQ121" s="972">
        <v>604008</v>
      </c>
      <c r="DR121" s="972"/>
      <c r="DS121" s="972"/>
      <c r="DT121" s="972"/>
      <c r="DU121" s="972"/>
      <c r="DV121" s="973">
        <v>14</v>
      </c>
      <c r="DW121" s="973"/>
      <c r="DX121" s="973"/>
      <c r="DY121" s="973"/>
      <c r="DZ121" s="974"/>
    </row>
    <row r="122" spans="1:130" s="246" customFormat="1" ht="26.25" customHeight="1" x14ac:dyDescent="0.15">
      <c r="A122" s="1112"/>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9002116</v>
      </c>
      <c r="BR122" s="1050"/>
      <c r="BS122" s="1050"/>
      <c r="BT122" s="1050"/>
      <c r="BU122" s="1050"/>
      <c r="BV122" s="1050">
        <v>9358764</v>
      </c>
      <c r="BW122" s="1050"/>
      <c r="BX122" s="1050"/>
      <c r="BY122" s="1050"/>
      <c r="BZ122" s="1050"/>
      <c r="CA122" s="1050">
        <v>10070683</v>
      </c>
      <c r="CB122" s="1050"/>
      <c r="CC122" s="1050"/>
      <c r="CD122" s="1050"/>
      <c r="CE122" s="1050"/>
      <c r="CF122" s="1070">
        <v>234</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v>79509</v>
      </c>
      <c r="DH122" s="972"/>
      <c r="DI122" s="972"/>
      <c r="DJ122" s="972"/>
      <c r="DK122" s="972"/>
      <c r="DL122" s="972">
        <v>101933</v>
      </c>
      <c r="DM122" s="972"/>
      <c r="DN122" s="972"/>
      <c r="DO122" s="972"/>
      <c r="DP122" s="972"/>
      <c r="DQ122" s="972">
        <v>139783</v>
      </c>
      <c r="DR122" s="972"/>
      <c r="DS122" s="972"/>
      <c r="DT122" s="972"/>
      <c r="DU122" s="972"/>
      <c r="DV122" s="973">
        <v>3.2</v>
      </c>
      <c r="DW122" s="973"/>
      <c r="DX122" s="973"/>
      <c r="DY122" s="973"/>
      <c r="DZ122" s="974"/>
    </row>
    <row r="123" spans="1:130" s="246" customFormat="1" ht="26.25" customHeight="1" x14ac:dyDescent="0.15">
      <c r="A123" s="1112"/>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401</v>
      </c>
      <c r="AB123" s="1011"/>
      <c r="AC123" s="1011"/>
      <c r="AD123" s="1011"/>
      <c r="AE123" s="1012"/>
      <c r="AF123" s="1013" t="s">
        <v>401</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469</v>
      </c>
      <c r="BP123" s="1058"/>
      <c r="BQ123" s="1118">
        <v>16264676</v>
      </c>
      <c r="BR123" s="1084"/>
      <c r="BS123" s="1084"/>
      <c r="BT123" s="1084"/>
      <c r="BU123" s="1084"/>
      <c r="BV123" s="1084">
        <v>16626249</v>
      </c>
      <c r="BW123" s="1084"/>
      <c r="BX123" s="1084"/>
      <c r="BY123" s="1084"/>
      <c r="BZ123" s="1084"/>
      <c r="CA123" s="1084">
        <v>16534964</v>
      </c>
      <c r="CB123" s="1084"/>
      <c r="CC123" s="1084"/>
      <c r="CD123" s="1084"/>
      <c r="CE123" s="1084"/>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v>716</v>
      </c>
      <c r="DH123" s="1011"/>
      <c r="DI123" s="1011"/>
      <c r="DJ123" s="1011"/>
      <c r="DK123" s="1012"/>
      <c r="DL123" s="1013">
        <v>684</v>
      </c>
      <c r="DM123" s="1011"/>
      <c r="DN123" s="1011"/>
      <c r="DO123" s="1011"/>
      <c r="DP123" s="1012"/>
      <c r="DQ123" s="1013">
        <v>687</v>
      </c>
      <c r="DR123" s="1011"/>
      <c r="DS123" s="1011"/>
      <c r="DT123" s="1011"/>
      <c r="DU123" s="1012"/>
      <c r="DV123" s="1014">
        <v>0</v>
      </c>
      <c r="DW123" s="1015"/>
      <c r="DX123" s="1015"/>
      <c r="DY123" s="1015"/>
      <c r="DZ123" s="1016"/>
    </row>
    <row r="124" spans="1:130" s="246" customFormat="1" ht="26.25" customHeight="1" thickBot="1" x14ac:dyDescent="0.2">
      <c r="A124" s="1112"/>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401</v>
      </c>
      <c r="AL124" s="1011"/>
      <c r="AM124" s="1011"/>
      <c r="AN124" s="1011"/>
      <c r="AO124" s="1012"/>
      <c r="AP124" s="1014" t="s">
        <v>401</v>
      </c>
      <c r="AQ124" s="1015"/>
      <c r="AR124" s="1015"/>
      <c r="AS124" s="1015"/>
      <c r="AT124" s="1016"/>
      <c r="AU124" s="1114" t="s">
        <v>471</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128</v>
      </c>
      <c r="BR124" s="1080"/>
      <c r="BS124" s="1080"/>
      <c r="BT124" s="1080"/>
      <c r="BU124" s="1080"/>
      <c r="BV124" s="1080" t="s">
        <v>401</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v>1654</v>
      </c>
      <c r="DH124" s="1036"/>
      <c r="DI124" s="1036"/>
      <c r="DJ124" s="1036"/>
      <c r="DK124" s="1037"/>
      <c r="DL124" s="1035" t="s">
        <v>128</v>
      </c>
      <c r="DM124" s="1036"/>
      <c r="DN124" s="1036"/>
      <c r="DO124" s="1036"/>
      <c r="DP124" s="1037"/>
      <c r="DQ124" s="1035" t="s">
        <v>128</v>
      </c>
      <c r="DR124" s="1036"/>
      <c r="DS124" s="1036"/>
      <c r="DT124" s="1036"/>
      <c r="DU124" s="1037"/>
      <c r="DV124" s="1038" t="s">
        <v>401</v>
      </c>
      <c r="DW124" s="1039"/>
      <c r="DX124" s="1039"/>
      <c r="DY124" s="1039"/>
      <c r="DZ124" s="1040"/>
    </row>
    <row r="125" spans="1:130" s="246" customFormat="1" ht="26.25" customHeight="1" x14ac:dyDescent="0.15">
      <c r="A125" s="1112"/>
      <c r="B125" s="998"/>
      <c r="C125" s="968" t="s">
        <v>457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401</v>
      </c>
      <c r="AL125" s="1011"/>
      <c r="AM125" s="1011"/>
      <c r="AN125" s="1011"/>
      <c r="AO125" s="1012"/>
      <c r="AP125" s="1014" t="s">
        <v>401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401</v>
      </c>
      <c r="DM125" s="979"/>
      <c r="DN125" s="979"/>
      <c r="DO125" s="979"/>
      <c r="DP125" s="979"/>
      <c r="DQ125" s="979" t="s">
        <v>401</v>
      </c>
      <c r="DR125" s="979"/>
      <c r="DS125" s="979"/>
      <c r="DT125" s="979"/>
      <c r="DU125" s="979"/>
      <c r="DV125" s="980" t="s">
        <v>128</v>
      </c>
      <c r="DW125" s="980"/>
      <c r="DX125" s="980"/>
      <c r="DY125" s="980"/>
      <c r="DZ125" s="981"/>
    </row>
    <row r="126" spans="1:130" s="246" customFormat="1" ht="26.25" customHeight="1" thickBot="1" x14ac:dyDescent="0.2">
      <c r="A126" s="1112"/>
      <c r="B126" s="998"/>
      <c r="C126" s="968" t="s">
        <v>459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401</v>
      </c>
      <c r="AB126" s="1011"/>
      <c r="AC126" s="1011"/>
      <c r="AD126" s="1011"/>
      <c r="AE126" s="1012"/>
      <c r="AF126" s="1013" t="s">
        <v>401</v>
      </c>
      <c r="AG126" s="1011"/>
      <c r="AH126" s="1011"/>
      <c r="AI126" s="1011"/>
      <c r="AJ126" s="1012"/>
      <c r="AK126" s="1013" t="s">
        <v>401</v>
      </c>
      <c r="AL126" s="1011"/>
      <c r="AM126" s="1011"/>
      <c r="AN126" s="1011"/>
      <c r="AO126" s="1012"/>
      <c r="AP126" s="1014" t="s">
        <v>401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401</v>
      </c>
      <c r="DH126" s="972"/>
      <c r="DI126" s="972"/>
      <c r="DJ126" s="972"/>
      <c r="DK126" s="972"/>
      <c r="DL126" s="972" t="s">
        <v>436</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3"/>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3411</v>
      </c>
      <c r="AB127" s="1011"/>
      <c r="AC127" s="1011"/>
      <c r="AD127" s="1011"/>
      <c r="AE127" s="1012"/>
      <c r="AF127" s="1013">
        <v>3409</v>
      </c>
      <c r="AG127" s="1011"/>
      <c r="AH127" s="1011"/>
      <c r="AI127" s="1011"/>
      <c r="AJ127" s="1012"/>
      <c r="AK127" s="1013">
        <v>7526</v>
      </c>
      <c r="AL127" s="1011"/>
      <c r="AM127" s="1011"/>
      <c r="AN127" s="1011"/>
      <c r="AO127" s="1012"/>
      <c r="AP127" s="1014">
        <v>0.2</v>
      </c>
      <c r="AQ127" s="1015"/>
      <c r="AR127" s="1015"/>
      <c r="AS127" s="1015"/>
      <c r="AT127" s="1016"/>
      <c r="AU127" s="282"/>
      <c r="AV127" s="282"/>
      <c r="AW127" s="282"/>
      <c r="AX127" s="1085" t="s">
        <v>477</v>
      </c>
      <c r="AY127" s="1086"/>
      <c r="AZ127" s="1086"/>
      <c r="BA127" s="1086"/>
      <c r="BB127" s="1086"/>
      <c r="BC127" s="1086"/>
      <c r="BD127" s="1086"/>
      <c r="BE127" s="1087"/>
      <c r="BF127" s="1088" t="s">
        <v>478</v>
      </c>
      <c r="BG127" s="1086"/>
      <c r="BH127" s="1086"/>
      <c r="BI127" s="1086"/>
      <c r="BJ127" s="1086"/>
      <c r="BK127" s="1086"/>
      <c r="BL127" s="1087"/>
      <c r="BM127" s="1088" t="s">
        <v>479</v>
      </c>
      <c r="BN127" s="1086"/>
      <c r="BO127" s="1086"/>
      <c r="BP127" s="1086"/>
      <c r="BQ127" s="1086"/>
      <c r="BR127" s="1086"/>
      <c r="BS127" s="1087"/>
      <c r="BT127" s="1088" t="s">
        <v>480</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401</v>
      </c>
      <c r="DH127" s="972"/>
      <c r="DI127" s="972"/>
      <c r="DJ127" s="972"/>
      <c r="DK127" s="972"/>
      <c r="DL127" s="972" t="s">
        <v>401</v>
      </c>
      <c r="DM127" s="972"/>
      <c r="DN127" s="972"/>
      <c r="DO127" s="972"/>
      <c r="DP127" s="972"/>
      <c r="DQ127" s="972" t="s">
        <v>401</v>
      </c>
      <c r="DR127" s="972"/>
      <c r="DS127" s="972"/>
      <c r="DT127" s="972"/>
      <c r="DU127" s="972"/>
      <c r="DV127" s="973" t="s">
        <v>401</v>
      </c>
      <c r="DW127" s="973"/>
      <c r="DX127" s="973"/>
      <c r="DY127" s="973"/>
      <c r="DZ127" s="974"/>
    </row>
    <row r="128" spans="1:130" s="246" customFormat="1" ht="26.25" customHeight="1" thickBot="1" x14ac:dyDescent="0.2">
      <c r="A128" s="1096" t="s">
        <v>482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483</v>
      </c>
      <c r="X128" s="1098"/>
      <c r="Y128" s="1098"/>
      <c r="Z128" s="1099"/>
      <c r="AA128" s="1100">
        <v>77973</v>
      </c>
      <c r="AB128" s="1101"/>
      <c r="AC128" s="1101"/>
      <c r="AD128" s="1101"/>
      <c r="AE128" s="1102"/>
      <c r="AF128" s="1103">
        <v>92596</v>
      </c>
      <c r="AG128" s="1101"/>
      <c r="AH128" s="1101"/>
      <c r="AI128" s="1101"/>
      <c r="AJ128" s="1102"/>
      <c r="AK128" s="1103">
        <v>66902</v>
      </c>
      <c r="AL128" s="1101"/>
      <c r="AM128" s="1101"/>
      <c r="AN128" s="1101"/>
      <c r="AO128" s="1102"/>
      <c r="AP128" s="1104"/>
      <c r="AQ128" s="1105"/>
      <c r="AR128" s="1105"/>
      <c r="AS128" s="1105"/>
      <c r="AT128" s="1106"/>
      <c r="AU128" s="282"/>
      <c r="AV128" s="282"/>
      <c r="AW128" s="282"/>
      <c r="AX128" s="940" t="s">
        <v>484</v>
      </c>
      <c r="AY128" s="941"/>
      <c r="AZ128" s="941"/>
      <c r="BA128" s="941"/>
      <c r="BB128" s="941"/>
      <c r="BC128" s="941"/>
      <c r="BD128" s="941"/>
      <c r="BE128" s="942"/>
      <c r="BF128" s="1107" t="s">
        <v>128</v>
      </c>
      <c r="BG128" s="1108"/>
      <c r="BH128" s="1108"/>
      <c r="BI128" s="1108"/>
      <c r="BJ128" s="1108"/>
      <c r="BK128" s="1108"/>
      <c r="BL128" s="1109"/>
      <c r="BM128" s="1107">
        <v>14.87</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485</v>
      </c>
      <c r="CQ128" s="1090"/>
      <c r="CR128" s="1090"/>
      <c r="CS128" s="1090"/>
      <c r="CT128" s="1090"/>
      <c r="CU128" s="1090"/>
      <c r="CV128" s="1090"/>
      <c r="CW128" s="1090"/>
      <c r="CX128" s="1090"/>
      <c r="CY128" s="1090"/>
      <c r="CZ128" s="1090"/>
      <c r="DA128" s="1090"/>
      <c r="DB128" s="1090"/>
      <c r="DC128" s="1090"/>
      <c r="DD128" s="1090"/>
      <c r="DE128" s="1090"/>
      <c r="DF128" s="1091"/>
      <c r="DG128" s="1092" t="s">
        <v>128</v>
      </c>
      <c r="DH128" s="1093"/>
      <c r="DI128" s="1093"/>
      <c r="DJ128" s="1093"/>
      <c r="DK128" s="1093"/>
      <c r="DL128" s="1093" t="s">
        <v>128</v>
      </c>
      <c r="DM128" s="1093"/>
      <c r="DN128" s="1093"/>
      <c r="DO128" s="1093"/>
      <c r="DP128" s="1093"/>
      <c r="DQ128" s="1093" t="s">
        <v>401</v>
      </c>
      <c r="DR128" s="1093"/>
      <c r="DS128" s="1093"/>
      <c r="DT128" s="1093"/>
      <c r="DU128" s="1093"/>
      <c r="DV128" s="1094" t="s">
        <v>128</v>
      </c>
      <c r="DW128" s="1094"/>
      <c r="DX128" s="1094"/>
      <c r="DY128" s="1094"/>
      <c r="DZ128" s="1095"/>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5369807</v>
      </c>
      <c r="AB129" s="1011"/>
      <c r="AC129" s="1011"/>
      <c r="AD129" s="1011"/>
      <c r="AE129" s="1012"/>
      <c r="AF129" s="1013">
        <v>5282060</v>
      </c>
      <c r="AG129" s="1011"/>
      <c r="AH129" s="1011"/>
      <c r="AI129" s="1011"/>
      <c r="AJ129" s="1012"/>
      <c r="AK129" s="1013">
        <v>5197200</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401</v>
      </c>
      <c r="BG129" s="1121"/>
      <c r="BH129" s="1121"/>
      <c r="BI129" s="1121"/>
      <c r="BJ129" s="1121"/>
      <c r="BK129" s="1121"/>
      <c r="BL129" s="1122"/>
      <c r="BM129" s="1120">
        <v>19.87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905874</v>
      </c>
      <c r="AB130" s="1011"/>
      <c r="AC130" s="1011"/>
      <c r="AD130" s="1011"/>
      <c r="AE130" s="1012"/>
      <c r="AF130" s="1013">
        <v>871244</v>
      </c>
      <c r="AG130" s="1011"/>
      <c r="AH130" s="1011"/>
      <c r="AI130" s="1011"/>
      <c r="AJ130" s="1012"/>
      <c r="AK130" s="1013">
        <v>893048</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4463933</v>
      </c>
      <c r="AB131" s="1036"/>
      <c r="AC131" s="1036"/>
      <c r="AD131" s="1036"/>
      <c r="AE131" s="1037"/>
      <c r="AF131" s="1035">
        <v>4410816</v>
      </c>
      <c r="AG131" s="1036"/>
      <c r="AH131" s="1036"/>
      <c r="AI131" s="1036"/>
      <c r="AJ131" s="1037"/>
      <c r="AK131" s="1035">
        <v>4304152</v>
      </c>
      <c r="AL131" s="1036"/>
      <c r="AM131" s="1036"/>
      <c r="AN131" s="1036"/>
      <c r="AO131" s="1037"/>
      <c r="AP131" s="1166"/>
      <c r="AQ131" s="1167"/>
      <c r="AR131" s="1167"/>
      <c r="AS131" s="1167"/>
      <c r="AT131" s="1168"/>
      <c r="AU131" s="284"/>
      <c r="AV131" s="284"/>
      <c r="AW131" s="284"/>
      <c r="AX131" s="1138" t="s">
        <v>492</v>
      </c>
      <c r="AY131" s="1090"/>
      <c r="AZ131" s="1090"/>
      <c r="BA131" s="1090"/>
      <c r="BB131" s="1090"/>
      <c r="BC131" s="1090"/>
      <c r="BD131" s="1090"/>
      <c r="BE131" s="1091"/>
      <c r="BF131" s="1139" t="s">
        <v>401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9.2520429849999992</v>
      </c>
      <c r="AB132" s="1152"/>
      <c r="AC132" s="1152"/>
      <c r="AD132" s="1152"/>
      <c r="AE132" s="1153"/>
      <c r="AF132" s="1154">
        <v>8.2157133739999999</v>
      </c>
      <c r="AG132" s="1152"/>
      <c r="AH132" s="1152"/>
      <c r="AI132" s="1152"/>
      <c r="AJ132" s="1153"/>
      <c r="AK132" s="1154">
        <v>9.6514946500000001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8.6</v>
      </c>
      <c r="AB133" s="1135"/>
      <c r="AC133" s="1135"/>
      <c r="AD133" s="1135"/>
      <c r="AE133" s="1136"/>
      <c r="AF133" s="1134">
        <v>8.6</v>
      </c>
      <c r="AG133" s="1135"/>
      <c r="AH133" s="1135"/>
      <c r="AI133" s="1135"/>
      <c r="AJ133" s="1136"/>
      <c r="AK133" s="1134">
        <v>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0UHVvHA+acrTN0zHf2dfQZVAKxN7qAxGnu5dPtlcUrPyMRcyEmq/DqglSI+WiGxritcCMT2So6WTD0ZDudOFg==" saltValue="wHt3WMwgA7Dw540rLAon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ZIDXlgWEhF9l0oj4wcifgo9sGYyk3R44sVdrMrDTXB9VXCVfMLNx0ozEQ0Qzw/W0T4o99x/MCn5EoGOSwolKg==" saltValue="1ukXBY3t403+rx5tHeor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Y8v9pWloZC4ttN3XIpqNUhznEF3x4d3cUJohhCN13aiMnHZ93wqezOK6GvW/za95+AzqxNihUdD33EbusuypQ==" saltValue="GYoPZBk78ZnnqBIeuWYb7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1345836</v>
      </c>
      <c r="AP9" s="312">
        <v>194260</v>
      </c>
      <c r="AQ9" s="313">
        <v>137457</v>
      </c>
      <c r="AR9" s="314">
        <v>41.3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182517</v>
      </c>
      <c r="AP10" s="315">
        <v>26345</v>
      </c>
      <c r="AQ10" s="316">
        <v>16552</v>
      </c>
      <c r="AR10" s="317">
        <v>59.2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202556</v>
      </c>
      <c r="AP11" s="315">
        <v>29237</v>
      </c>
      <c r="AQ11" s="316">
        <v>23820</v>
      </c>
      <c r="AR11" s="317">
        <v>22.7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v>194503</v>
      </c>
      <c r="AP12" s="315">
        <v>28075</v>
      </c>
      <c r="AQ12" s="316">
        <v>3889</v>
      </c>
      <c r="AR12" s="317">
        <v>621.9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64617</v>
      </c>
      <c r="AP14" s="315">
        <v>9327</v>
      </c>
      <c r="AQ14" s="316">
        <v>6581</v>
      </c>
      <c r="AR14" s="317">
        <v>41.7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76200</v>
      </c>
      <c r="AP15" s="315">
        <v>10999</v>
      </c>
      <c r="AQ15" s="316">
        <v>3467</v>
      </c>
      <c r="AR15" s="317">
        <v>217.2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-115721</v>
      </c>
      <c r="AP16" s="315">
        <v>-16703</v>
      </c>
      <c r="AQ16" s="316">
        <v>-13853</v>
      </c>
      <c r="AR16" s="317">
        <v>20.6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1950508</v>
      </c>
      <c r="AP17" s="315">
        <v>281540</v>
      </c>
      <c r="AQ17" s="316">
        <v>177914</v>
      </c>
      <c r="AR17" s="317">
        <v>58.2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22.52</v>
      </c>
      <c r="AP21" s="328">
        <v>15.77</v>
      </c>
      <c r="AQ21" s="329">
        <v>6.75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97.6</v>
      </c>
      <c r="AP22" s="333">
        <v>96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1163134</v>
      </c>
      <c r="AP32" s="342">
        <v>167889</v>
      </c>
      <c r="AQ32" s="343">
        <v>107318</v>
      </c>
      <c r="AR32" s="344">
        <v>56.4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509</v>
      </c>
      <c r="AP33" s="342" t="s">
        <v>509</v>
      </c>
      <c r="AQ33" s="343">
        <v>192</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509</v>
      </c>
      <c r="AP34" s="342" t="s">
        <v>509</v>
      </c>
      <c r="AQ34" s="343">
        <v>281</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v>204705</v>
      </c>
      <c r="AP35" s="342">
        <v>29547</v>
      </c>
      <c r="AQ35" s="343">
        <v>22732</v>
      </c>
      <c r="AR35" s="344">
        <v>30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t="s">
        <v>509</v>
      </c>
      <c r="AP36" s="342" t="s">
        <v>509</v>
      </c>
      <c r="AQ36" s="343">
        <v>3735</v>
      </c>
      <c r="AR36" s="344" t="s">
        <v>509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v>7526</v>
      </c>
      <c r="AP37" s="342">
        <v>1086</v>
      </c>
      <c r="AQ37" s="343">
        <v>1596</v>
      </c>
      <c r="AR37" s="344">
        <v>-32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t="s">
        <v>509</v>
      </c>
      <c r="AP38" s="345" t="s">
        <v>509</v>
      </c>
      <c r="AQ38" s="346">
        <v>19</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v>-66902</v>
      </c>
      <c r="AP39" s="342">
        <v>-9657</v>
      </c>
      <c r="AQ39" s="343">
        <v>-5126</v>
      </c>
      <c r="AR39" s="344">
        <v>88.4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-893048</v>
      </c>
      <c r="AP40" s="342">
        <v>-128904</v>
      </c>
      <c r="AQ40" s="343">
        <v>-92432</v>
      </c>
      <c r="AR40" s="344">
        <v>39.5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415415</v>
      </c>
      <c r="AP41" s="342">
        <v>59962</v>
      </c>
      <c r="AQ41" s="343">
        <v>38314</v>
      </c>
      <c r="AR41" s="344">
        <v>56.5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2840011</v>
      </c>
      <c r="AN51" s="364">
        <v>385034</v>
      </c>
      <c r="AO51" s="365">
        <v>-8</v>
      </c>
      <c r="AP51" s="366">
        <v>175675</v>
      </c>
      <c r="AQ51" s="367">
        <v>0.6</v>
      </c>
      <c r="AR51" s="368">
        <v>-8.6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1642879</v>
      </c>
      <c r="AN52" s="372">
        <v>222733</v>
      </c>
      <c r="AO52" s="373">
        <v>6.9</v>
      </c>
      <c r="AP52" s="374">
        <v>87698</v>
      </c>
      <c r="AQ52" s="375">
        <v>10</v>
      </c>
      <c r="AR52" s="376">
        <v>-3.1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2144494</v>
      </c>
      <c r="AN53" s="364">
        <v>297351</v>
      </c>
      <c r="AO53" s="365">
        <v>-22.8</v>
      </c>
      <c r="AP53" s="366">
        <v>162193</v>
      </c>
      <c r="AQ53" s="367">
        <v>-7.7</v>
      </c>
      <c r="AR53" s="368">
        <v>-15.1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738512</v>
      </c>
      <c r="AN54" s="372">
        <v>102400</v>
      </c>
      <c r="AO54" s="373">
        <v>-54</v>
      </c>
      <c r="AP54" s="374">
        <v>79985</v>
      </c>
      <c r="AQ54" s="375">
        <v>-8.8000000000000007</v>
      </c>
      <c r="AR54" s="376">
        <v>-45.2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1826346</v>
      </c>
      <c r="AN55" s="364">
        <v>255827</v>
      </c>
      <c r="AO55" s="365">
        <v>-14</v>
      </c>
      <c r="AP55" s="366">
        <v>168868</v>
      </c>
      <c r="AQ55" s="367">
        <v>4.0999999999999996</v>
      </c>
      <c r="AR55" s="368">
        <v>-18.100000000000001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971252</v>
      </c>
      <c r="AN56" s="372">
        <v>136049</v>
      </c>
      <c r="AO56" s="373">
        <v>32.9</v>
      </c>
      <c r="AP56" s="374">
        <v>79360</v>
      </c>
      <c r="AQ56" s="375">
        <v>-0.8</v>
      </c>
      <c r="AR56" s="376">
        <v>33.700000000000003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3130220</v>
      </c>
      <c r="AN57" s="364">
        <v>443311</v>
      </c>
      <c r="AO57" s="365">
        <v>73.3</v>
      </c>
      <c r="AP57" s="366">
        <v>202870</v>
      </c>
      <c r="AQ57" s="367">
        <v>20.100000000000001</v>
      </c>
      <c r="AR57" s="368">
        <v>53.2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1657467</v>
      </c>
      <c r="AN58" s="372">
        <v>234735</v>
      </c>
      <c r="AO58" s="373">
        <v>72.5</v>
      </c>
      <c r="AP58" s="374">
        <v>79735</v>
      </c>
      <c r="AQ58" s="375">
        <v>0.5</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2924714</v>
      </c>
      <c r="AN59" s="364">
        <v>422158</v>
      </c>
      <c r="AO59" s="365">
        <v>-4.8</v>
      </c>
      <c r="AP59" s="366">
        <v>167497</v>
      </c>
      <c r="AQ59" s="367">
        <v>-17.399999999999999</v>
      </c>
      <c r="AR59" s="368">
        <v>12.6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2224125</v>
      </c>
      <c r="AN60" s="372">
        <v>321034</v>
      </c>
      <c r="AO60" s="373">
        <v>36.799999999999997</v>
      </c>
      <c r="AP60" s="374">
        <v>82571</v>
      </c>
      <c r="AQ60" s="375">
        <v>3.6</v>
      </c>
      <c r="AR60" s="376">
        <v>33.200000000000003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2573157</v>
      </c>
      <c r="AN61" s="379">
        <v>360736</v>
      </c>
      <c r="AO61" s="380">
        <v>4.7</v>
      </c>
      <c r="AP61" s="381">
        <v>175421</v>
      </c>
      <c r="AQ61" s="382">
        <v>-0.1</v>
      </c>
      <c r="AR61" s="368">
        <v>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1446847</v>
      </c>
      <c r="AN62" s="372">
        <v>203390</v>
      </c>
      <c r="AO62" s="373">
        <v>19</v>
      </c>
      <c r="AP62" s="374">
        <v>81870</v>
      </c>
      <c r="AQ62" s="375">
        <v>0.9</v>
      </c>
      <c r="AR62" s="376">
        <v>18.100000000000001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axHoPSaGD6nLCRZeEcHsa0m2jE8vmJZ/yYU5eASsrYx17Iwq+U0hD6JgWCeCQR3ASWz3eifWqNEo0LrGarvA==" saltValue="7xpHwUk6M9SIIb3P67kA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2sIscMeSnfTXGmJu47y+SJ3wdOnCAS5hYKYmqVlI6b/ncIqaW/WIpHW345eVaS8l638QF2LFMmXIv2V1cDUYw==" saltValue="co4HTtnpgmoKDIu9c2y4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xhdQ/dJG/QKL8rSekUofhhHeGZk6U57Sucim9OCTchLlrxSMTtgLXlOijc6QDwsYj2JXDR96jeGeK7eKAKTA==" saltValue="x8qMy+B6AkzgLS+QlWuF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4" t="s">
        <v>3</v>
      </c>
      <c r="D47" s="1194"/>
      <c r="E47" s="1195"/>
      <c r="F47" s="11">
        <v>50.03</v>
      </c>
      <c r="G47" s="12">
        <v>49.18</v>
      </c>
      <c r="H47" s="12">
        <v>49.9</v>
      </c>
      <c r="I47" s="12">
        <v>49.09</v>
      </c>
      <c r="J47" s="13">
        <v>37.090000000000003</v>
      </c>
    </row>
    <row r="48" spans="2:10" ht="57.75" customHeight="1" x14ac:dyDescent="0.15">
      <c r="B48" s="14"/>
      <c r="C48" s="1196" t="s">
        <v>4</v>
      </c>
      <c r="D48" s="1196"/>
      <c r="E48" s="1197"/>
      <c r="F48" s="15">
        <v>3.56</v>
      </c>
      <c r="G48" s="16">
        <v>2.02</v>
      </c>
      <c r="H48" s="16">
        <v>3.95</v>
      </c>
      <c r="I48" s="16">
        <v>1.99</v>
      </c>
      <c r="J48" s="17">
        <v>1.75</v>
      </c>
    </row>
    <row r="49" spans="2:10" ht="57.75" customHeight="1" thickBot="1" x14ac:dyDescent="0.2">
      <c r="B49" s="18"/>
      <c r="C49" s="1198" t="s">
        <v>5</v>
      </c>
      <c r="D49" s="1198"/>
      <c r="E49" s="1199"/>
      <c r="F49" s="19">
        <v>4.6399999999999997</v>
      </c>
      <c r="G49" s="20" t="s">
        <v>555</v>
      </c>
      <c r="H49" s="20">
        <v>7.0000000000000007E-2</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d6bK3NwQtGtcWeWV063JrvfbhWVLyLMDdNlbvtZAmIvMxBabRJdDm5U+/k4/SfwfUiW2NfxUD+426QCiZOrLg==" saltValue="NbGcmds1rCEcrnb/hQ7m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6" t="s">
        <v>558</v>
      </c>
      <c r="D34" s="1206"/>
      <c r="E34" s="1207"/>
      <c r="F34" s="32">
        <v>3.97</v>
      </c>
      <c r="G34" s="33">
        <v>3.53</v>
      </c>
      <c r="H34" s="33">
        <v>3.64</v>
      </c>
      <c r="I34" s="33">
        <v>3.45</v>
      </c>
      <c r="J34" s="34">
        <v>3.7</v>
      </c>
      <c r="K34" s="22"/>
      <c r="L34" s="22"/>
      <c r="M34" s="22"/>
      <c r="N34" s="22"/>
      <c r="O34" s="22"/>
      <c r="P34" s="22"/>
    </row>
    <row r="35" spans="1:16" ht="39" customHeight="1" x14ac:dyDescent="0.15">
      <c r="A35" s="22"/>
      <c r="B35" s="35"/>
      <c r="C35" s="1200" t="s">
        <v>559</v>
      </c>
      <c r="D35" s="1201"/>
      <c r="E35" s="1202"/>
      <c r="F35" s="36">
        <v>5.68</v>
      </c>
      <c r="G35" s="37">
        <v>5.96</v>
      </c>
      <c r="H35" s="37">
        <v>5.56</v>
      </c>
      <c r="I35" s="37">
        <v>4.09</v>
      </c>
      <c r="J35" s="38">
        <v>2.88</v>
      </c>
      <c r="K35" s="22"/>
      <c r="L35" s="22"/>
      <c r="M35" s="22"/>
      <c r="N35" s="22"/>
      <c r="O35" s="22"/>
      <c r="P35" s="22"/>
    </row>
    <row r="36" spans="1:16" ht="39" customHeight="1" x14ac:dyDescent="0.15">
      <c r="A36" s="22"/>
      <c r="B36" s="35"/>
      <c r="C36" s="1200" t="s">
        <v>560</v>
      </c>
      <c r="D36" s="1201"/>
      <c r="E36" s="1202"/>
      <c r="F36" s="36">
        <v>3.62</v>
      </c>
      <c r="G36" s="37">
        <v>2.02</v>
      </c>
      <c r="H36" s="37">
        <v>3.94</v>
      </c>
      <c r="I36" s="37">
        <v>1.98</v>
      </c>
      <c r="J36" s="38">
        <v>1.74</v>
      </c>
      <c r="K36" s="22"/>
      <c r="L36" s="22"/>
      <c r="M36" s="22"/>
      <c r="N36" s="22"/>
      <c r="O36" s="22"/>
      <c r="P36" s="22"/>
    </row>
    <row r="37" spans="1:16" ht="39" customHeight="1" x14ac:dyDescent="0.15">
      <c r="A37" s="22"/>
      <c r="B37" s="35"/>
      <c r="C37" s="1200" t="s">
        <v>561</v>
      </c>
      <c r="D37" s="1201"/>
      <c r="E37" s="1202"/>
      <c r="F37" s="36">
        <v>0.16</v>
      </c>
      <c r="G37" s="37">
        <v>0.57999999999999996</v>
      </c>
      <c r="H37" s="37">
        <v>0.35</v>
      </c>
      <c r="I37" s="37">
        <v>0.13</v>
      </c>
      <c r="J37" s="38">
        <v>0.71</v>
      </c>
      <c r="K37" s="22"/>
      <c r="L37" s="22"/>
      <c r="M37" s="22"/>
      <c r="N37" s="22"/>
      <c r="O37" s="22"/>
      <c r="P37" s="22"/>
    </row>
    <row r="38" spans="1:16" ht="39" customHeight="1" x14ac:dyDescent="0.15">
      <c r="A38" s="22"/>
      <c r="B38" s="35"/>
      <c r="C38" s="1200" t="s">
        <v>562</v>
      </c>
      <c r="D38" s="1201"/>
      <c r="E38" s="1202"/>
      <c r="F38" s="36">
        <v>0.1</v>
      </c>
      <c r="G38" s="37">
        <v>0.18</v>
      </c>
      <c r="H38" s="37">
        <v>1.03</v>
      </c>
      <c r="I38" s="37">
        <v>0.7</v>
      </c>
      <c r="J38" s="38">
        <v>0.27</v>
      </c>
      <c r="K38" s="22"/>
      <c r="L38" s="22"/>
      <c r="M38" s="22"/>
      <c r="N38" s="22"/>
      <c r="O38" s="22"/>
      <c r="P38" s="22"/>
    </row>
    <row r="39" spans="1:16" ht="39" customHeight="1" x14ac:dyDescent="0.15">
      <c r="A39" s="22"/>
      <c r="B39" s="35"/>
      <c r="C39" s="1200" t="s">
        <v>563</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564</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565</v>
      </c>
      <c r="D41" s="1201"/>
      <c r="E41" s="1202"/>
      <c r="F41" s="36" t="s">
        <v>566</v>
      </c>
      <c r="G41" s="37">
        <v>0</v>
      </c>
      <c r="H41" s="37">
        <v>0</v>
      </c>
      <c r="I41" s="37">
        <v>0</v>
      </c>
      <c r="J41" s="38">
        <v>0</v>
      </c>
      <c r="K41" s="22"/>
      <c r="L41" s="22"/>
      <c r="M41" s="22"/>
      <c r="N41" s="22"/>
      <c r="O41" s="22"/>
      <c r="P41" s="22"/>
    </row>
    <row r="42" spans="1:16" ht="39" customHeight="1" x14ac:dyDescent="0.15">
      <c r="A42" s="22"/>
      <c r="B42" s="39"/>
      <c r="C42" s="1200" t="s">
        <v>567</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568</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crMqrsk7eVXF0jLD3JjV8Hxw1d1WkiEuHZcCLbfpWGRnHD0VrbrZkRpyFcpQa38TAJ526I49hfetn4bXbXEnw==" saltValue="Q37/PF9tBb+U0hX5fcRY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1052</v>
      </c>
      <c r="L45" s="60">
        <v>1076</v>
      </c>
      <c r="M45" s="60">
        <v>1115</v>
      </c>
      <c r="N45" s="60">
        <v>1089</v>
      </c>
      <c r="O45" s="61">
        <v>1163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15</v>
      </c>
      <c r="F48" s="1216"/>
      <c r="G48" s="1216"/>
      <c r="H48" s="1216"/>
      <c r="I48" s="1216"/>
      <c r="J48" s="1217"/>
      <c r="K48" s="63">
        <v>203</v>
      </c>
      <c r="L48" s="64">
        <v>198</v>
      </c>
      <c r="M48" s="64">
        <v>216</v>
      </c>
      <c r="N48" s="64">
        <v>211</v>
      </c>
      <c r="O48" s="65">
        <v>205</v>
      </c>
      <c r="P48" s="48"/>
      <c r="Q48" s="48"/>
      <c r="R48" s="48"/>
      <c r="S48" s="48"/>
      <c r="T48" s="48"/>
      <c r="U48" s="48"/>
    </row>
    <row r="49" spans="1:21" ht="30.75" customHeight="1" x14ac:dyDescent="0.15">
      <c r="A49" s="48"/>
      <c r="B49" s="1210"/>
      <c r="C49" s="1211"/>
      <c r="D49" s="62"/>
      <c r="E49" s="1216" t="s">
        <v>16</v>
      </c>
      <c r="F49" s="1216"/>
      <c r="G49" s="1216"/>
      <c r="H49" s="1216"/>
      <c r="I49" s="1216"/>
      <c r="J49" s="1217"/>
      <c r="K49" s="63">
        <v>85</v>
      </c>
      <c r="L49" s="64">
        <v>85</v>
      </c>
      <c r="M49" s="64">
        <v>62</v>
      </c>
      <c r="N49" s="64">
        <v>22</v>
      </c>
      <c r="O49" s="65" t="s">
        <v>509</v>
      </c>
      <c r="P49" s="48"/>
      <c r="Q49" s="48"/>
      <c r="R49" s="48"/>
      <c r="S49" s="48"/>
      <c r="T49" s="48"/>
      <c r="U49" s="48"/>
    </row>
    <row r="50" spans="1:21" ht="30.75" customHeight="1" x14ac:dyDescent="0.15">
      <c r="A50" s="48"/>
      <c r="B50" s="1210"/>
      <c r="C50" s="1211"/>
      <c r="D50" s="62"/>
      <c r="E50" s="1216" t="s">
        <v>17</v>
      </c>
      <c r="F50" s="1216"/>
      <c r="G50" s="1216"/>
      <c r="H50" s="1216"/>
      <c r="I50" s="1216"/>
      <c r="J50" s="1217"/>
      <c r="K50" s="63">
        <v>4</v>
      </c>
      <c r="L50" s="64">
        <v>6</v>
      </c>
      <c r="M50" s="64">
        <v>3</v>
      </c>
      <c r="N50" s="64">
        <v>3</v>
      </c>
      <c r="O50" s="65">
        <v>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980</v>
      </c>
      <c r="L52" s="64">
        <v>967</v>
      </c>
      <c r="M52" s="64">
        <v>984</v>
      </c>
      <c r="N52" s="64">
        <v>963</v>
      </c>
      <c r="O52" s="65">
        <v>960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364</v>
      </c>
      <c r="L53" s="69">
        <v>398</v>
      </c>
      <c r="M53" s="69">
        <v>412</v>
      </c>
      <c r="N53" s="69">
        <v>362</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0vE/nnsByYD9bZkjApBrX/RC5jy916R3ZbdbqhEjuMy3jgBE5hFrTpI+a4my6GlYeWLUfyCdhAk5NksKF4A==" saltValue="m6KLevBhIDawCAYM3FYH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34" t="s">
        <v>30</v>
      </c>
      <c r="C41" s="1235"/>
      <c r="D41" s="101"/>
      <c r="E41" s="1240" t="s">
        <v>31</v>
      </c>
      <c r="F41" s="1240"/>
      <c r="G41" s="1240"/>
      <c r="H41" s="1241"/>
      <c r="I41" s="102">
        <v>11001</v>
      </c>
      <c r="J41" s="103">
        <v>11136</v>
      </c>
      <c r="K41" s="103">
        <v>11093</v>
      </c>
      <c r="L41" s="103">
        <v>11495</v>
      </c>
      <c r="M41" s="104">
        <v>12117</v>
      </c>
    </row>
    <row r="42" spans="2:13" ht="27.75" customHeight="1" x14ac:dyDescent="0.15">
      <c r="B42" s="1236"/>
      <c r="C42" s="1237"/>
      <c r="D42" s="105"/>
      <c r="E42" s="1242" t="s">
        <v>32</v>
      </c>
      <c r="F42" s="1242"/>
      <c r="G42" s="1242"/>
      <c r="H42" s="1243"/>
      <c r="I42" s="106" t="s">
        <v>509</v>
      </c>
      <c r="J42" s="107" t="s">
        <v>509</v>
      </c>
      <c r="K42" s="107" t="s">
        <v>509</v>
      </c>
      <c r="L42" s="107" t="s">
        <v>509</v>
      </c>
      <c r="M42" s="108" t="s">
        <v>509</v>
      </c>
    </row>
    <row r="43" spans="2:13" ht="27.75" customHeight="1" x14ac:dyDescent="0.15">
      <c r="B43" s="1236"/>
      <c r="C43" s="1237"/>
      <c r="D43" s="105"/>
      <c r="E43" s="1242" t="s">
        <v>33</v>
      </c>
      <c r="F43" s="1242"/>
      <c r="G43" s="1242"/>
      <c r="H43" s="1243"/>
      <c r="I43" s="106">
        <v>2479</v>
      </c>
      <c r="J43" s="107">
        <v>2386</v>
      </c>
      <c r="K43" s="107">
        <v>2318</v>
      </c>
      <c r="L43" s="107">
        <v>2358</v>
      </c>
      <c r="M43" s="108">
        <v>2367</v>
      </c>
    </row>
    <row r="44" spans="2:13" ht="27.75" customHeight="1" x14ac:dyDescent="0.15">
      <c r="B44" s="1236"/>
      <c r="C44" s="1237"/>
      <c r="D44" s="105"/>
      <c r="E44" s="1242" t="s">
        <v>34</v>
      </c>
      <c r="F44" s="1242"/>
      <c r="G44" s="1242"/>
      <c r="H44" s="1243"/>
      <c r="I44" s="106">
        <v>313</v>
      </c>
      <c r="J44" s="107">
        <v>233</v>
      </c>
      <c r="K44" s="107">
        <v>22</v>
      </c>
      <c r="L44" s="107" t="s">
        <v>509</v>
      </c>
      <c r="M44" s="108">
        <v>3</v>
      </c>
    </row>
    <row r="45" spans="2:13" ht="27.75" customHeight="1" x14ac:dyDescent="0.15">
      <c r="B45" s="1236"/>
      <c r="C45" s="1237"/>
      <c r="D45" s="105"/>
      <c r="E45" s="1242" t="s">
        <v>35</v>
      </c>
      <c r="F45" s="1242"/>
      <c r="G45" s="1242"/>
      <c r="H45" s="1243"/>
      <c r="I45" s="106">
        <v>1725</v>
      </c>
      <c r="J45" s="107">
        <v>1611</v>
      </c>
      <c r="K45" s="107">
        <v>1549</v>
      </c>
      <c r="L45" s="107">
        <v>1544</v>
      </c>
      <c r="M45" s="108">
        <v>1513</v>
      </c>
    </row>
    <row r="46" spans="2:13" ht="27.75" customHeight="1" x14ac:dyDescent="0.15">
      <c r="B46" s="1236"/>
      <c r="C46" s="1237"/>
      <c r="D46" s="109"/>
      <c r="E46" s="1242" t="s">
        <v>36</v>
      </c>
      <c r="F46" s="1242"/>
      <c r="G46" s="1242"/>
      <c r="H46" s="1243"/>
      <c r="I46" s="106" t="s">
        <v>509</v>
      </c>
      <c r="J46" s="107" t="s">
        <v>509</v>
      </c>
      <c r="K46" s="107" t="s">
        <v>509</v>
      </c>
      <c r="L46" s="107" t="s">
        <v>509</v>
      </c>
      <c r="M46" s="108" t="s">
        <v>509</v>
      </c>
    </row>
    <row r="47" spans="2:13" ht="27.75" customHeight="1" x14ac:dyDescent="0.15">
      <c r="B47" s="1236"/>
      <c r="C47" s="1237"/>
      <c r="D47" s="110"/>
      <c r="E47" s="1244" t="s">
        <v>37</v>
      </c>
      <c r="F47" s="1245"/>
      <c r="G47" s="1245"/>
      <c r="H47" s="1246"/>
      <c r="I47" s="106" t="s">
        <v>509</v>
      </c>
      <c r="J47" s="107" t="s">
        <v>509</v>
      </c>
      <c r="K47" s="107" t="s">
        <v>509</v>
      </c>
      <c r="L47" s="107" t="s">
        <v>509</v>
      </c>
      <c r="M47" s="108" t="s">
        <v>509</v>
      </c>
    </row>
    <row r="48" spans="2:13" ht="27.75" customHeight="1" x14ac:dyDescent="0.15">
      <c r="B48" s="1236"/>
      <c r="C48" s="1237"/>
      <c r="D48" s="105"/>
      <c r="E48" s="1242" t="s">
        <v>38</v>
      </c>
      <c r="F48" s="1242"/>
      <c r="G48" s="1242"/>
      <c r="H48" s="1243"/>
      <c r="I48" s="106" t="s">
        <v>509</v>
      </c>
      <c r="J48" s="107" t="s">
        <v>509</v>
      </c>
      <c r="K48" s="107" t="s">
        <v>509</v>
      </c>
      <c r="L48" s="107" t="s">
        <v>509</v>
      </c>
      <c r="M48" s="108" t="s">
        <v>509</v>
      </c>
    </row>
    <row r="49" spans="2:13" ht="27.75" customHeight="1" x14ac:dyDescent="0.15">
      <c r="B49" s="1238"/>
      <c r="C49" s="1239"/>
      <c r="D49" s="105"/>
      <c r="E49" s="1242" t="s">
        <v>39</v>
      </c>
      <c r="F49" s="1242"/>
      <c r="G49" s="1242"/>
      <c r="H49" s="1243"/>
      <c r="I49" s="106" t="s">
        <v>509</v>
      </c>
      <c r="J49" s="107" t="s">
        <v>509</v>
      </c>
      <c r="K49" s="107" t="s">
        <v>509</v>
      </c>
      <c r="L49" s="107" t="s">
        <v>509</v>
      </c>
      <c r="M49" s="108" t="s">
        <v>509</v>
      </c>
    </row>
    <row r="50" spans="2:13" ht="27.75" customHeight="1" x14ac:dyDescent="0.15">
      <c r="B50" s="1247" t="s">
        <v>40</v>
      </c>
      <c r="C50" s="1248"/>
      <c r="D50" s="111"/>
      <c r="E50" s="1242" t="s">
        <v>41</v>
      </c>
      <c r="F50" s="1242"/>
      <c r="G50" s="1242"/>
      <c r="H50" s="1243"/>
      <c r="I50" s="106">
        <v>6059</v>
      </c>
      <c r="J50" s="107">
        <v>6738</v>
      </c>
      <c r="K50" s="107">
        <v>6698</v>
      </c>
      <c r="L50" s="107">
        <v>6741</v>
      </c>
      <c r="M50" s="108">
        <v>6013</v>
      </c>
    </row>
    <row r="51" spans="2:13" ht="27.75" customHeight="1" x14ac:dyDescent="0.15">
      <c r="B51" s="1236"/>
      <c r="C51" s="1237"/>
      <c r="D51" s="105"/>
      <c r="E51" s="1242" t="s">
        <v>42</v>
      </c>
      <c r="F51" s="1242"/>
      <c r="G51" s="1242"/>
      <c r="H51" s="1243"/>
      <c r="I51" s="106">
        <v>749</v>
      </c>
      <c r="J51" s="107">
        <v>639</v>
      </c>
      <c r="K51" s="107">
        <v>564</v>
      </c>
      <c r="L51" s="107">
        <v>527</v>
      </c>
      <c r="M51" s="108">
        <v>451</v>
      </c>
    </row>
    <row r="52" spans="2:13" ht="27.75" customHeight="1" x14ac:dyDescent="0.15">
      <c r="B52" s="1238"/>
      <c r="C52" s="1239"/>
      <c r="D52" s="105"/>
      <c r="E52" s="1242" t="s">
        <v>43</v>
      </c>
      <c r="F52" s="1242"/>
      <c r="G52" s="1242"/>
      <c r="H52" s="1243"/>
      <c r="I52" s="106">
        <v>9078</v>
      </c>
      <c r="J52" s="107">
        <v>9113</v>
      </c>
      <c r="K52" s="107">
        <v>9002</v>
      </c>
      <c r="L52" s="107">
        <v>9359</v>
      </c>
      <c r="M52" s="108">
        <v>10071</v>
      </c>
    </row>
    <row r="53" spans="2:13" ht="27.75" customHeight="1" thickBot="1" x14ac:dyDescent="0.2">
      <c r="B53" s="1249" t="s">
        <v>44</v>
      </c>
      <c r="C53" s="1250"/>
      <c r="D53" s="112"/>
      <c r="E53" s="1251" t="s">
        <v>45</v>
      </c>
      <c r="F53" s="1251"/>
      <c r="G53" s="1251"/>
      <c r="H53" s="1252"/>
      <c r="I53" s="113">
        <v>-368</v>
      </c>
      <c r="J53" s="114">
        <v>-1125</v>
      </c>
      <c r="K53" s="114">
        <v>-1282</v>
      </c>
      <c r="L53" s="114">
        <v>-1229</v>
      </c>
      <c r="M53" s="115">
        <v>-536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8oiehVdYGOn/oAJ588FzAedEZ5MMbgqRt9+Y+xSm1A02Jcah+E+3QsptKdrJtY7SRcPoB+PMaU1fuWNufOcWg==" saltValue="ITsxP6TBfjIcqJ6wj0jU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1" t="s">
        <v>48</v>
      </c>
      <c r="D55" s="1261"/>
      <c r="E55" s="1262"/>
      <c r="F55" s="127">
        <v>2679</v>
      </c>
      <c r="G55" s="127">
        <v>2593</v>
      </c>
      <c r="H55" s="128">
        <v>1927</v>
      </c>
    </row>
    <row r="56" spans="2:8" ht="52.5" customHeight="1" x14ac:dyDescent="0.15">
      <c r="B56" s="129"/>
      <c r="C56" s="1263" t="s">
        <v>49</v>
      </c>
      <c r="D56" s="1263"/>
      <c r="E56" s="1264"/>
      <c r="F56" s="130">
        <v>927</v>
      </c>
      <c r="G56" s="130">
        <v>938</v>
      </c>
      <c r="H56" s="131">
        <v>943</v>
      </c>
    </row>
    <row r="57" spans="2:8" ht="53.25" customHeight="1" x14ac:dyDescent="0.15">
      <c r="B57" s="129"/>
      <c r="C57" s="1265" t="s">
        <v>50</v>
      </c>
      <c r="D57" s="1265"/>
      <c r="E57" s="1266"/>
      <c r="F57" s="132">
        <v>2988</v>
      </c>
      <c r="G57" s="132">
        <v>3069</v>
      </c>
      <c r="H57" s="133">
        <v>3007</v>
      </c>
    </row>
    <row r="58" spans="2:8" ht="45.75" customHeight="1" x14ac:dyDescent="0.15">
      <c r="B58" s="134"/>
      <c r="C58" s="1253" t="s">
        <v>577</v>
      </c>
      <c r="D58" s="1254"/>
      <c r="E58" s="1255"/>
      <c r="F58" s="135">
        <v>876</v>
      </c>
      <c r="G58" s="135">
        <v>986</v>
      </c>
      <c r="H58" s="136">
        <v>986</v>
      </c>
    </row>
    <row r="59" spans="2:8" ht="45.75" customHeight="1" x14ac:dyDescent="0.15">
      <c r="B59" s="134"/>
      <c r="C59" s="1253" t="s">
        <v>578</v>
      </c>
      <c r="D59" s="1254"/>
      <c r="E59" s="1255"/>
      <c r="F59" s="135">
        <v>698</v>
      </c>
      <c r="G59" s="135">
        <v>685</v>
      </c>
      <c r="H59" s="136">
        <v>669</v>
      </c>
    </row>
    <row r="60" spans="2:8" ht="45.75" customHeight="1" x14ac:dyDescent="0.15">
      <c r="B60" s="134"/>
      <c r="C60" s="1253" t="s">
        <v>579</v>
      </c>
      <c r="D60" s="1254"/>
      <c r="E60" s="1255"/>
      <c r="F60" s="135">
        <v>471</v>
      </c>
      <c r="G60" s="135">
        <v>439</v>
      </c>
      <c r="H60" s="136">
        <v>408</v>
      </c>
    </row>
    <row r="61" spans="2:8" ht="45.75" customHeight="1" x14ac:dyDescent="0.15">
      <c r="B61" s="134"/>
      <c r="C61" s="1253" t="s">
        <v>580</v>
      </c>
      <c r="D61" s="1254"/>
      <c r="E61" s="1255"/>
      <c r="F61" s="135">
        <v>247</v>
      </c>
      <c r="G61" s="135">
        <v>267</v>
      </c>
      <c r="H61" s="136">
        <v>257</v>
      </c>
    </row>
    <row r="62" spans="2:8" ht="45.75" customHeight="1" thickBot="1" x14ac:dyDescent="0.2">
      <c r="B62" s="137"/>
      <c r="C62" s="1256" t="s">
        <v>581</v>
      </c>
      <c r="D62" s="1257"/>
      <c r="E62" s="1258"/>
      <c r="F62" s="138">
        <v>205</v>
      </c>
      <c r="G62" s="138">
        <v>205</v>
      </c>
      <c r="H62" s="139">
        <v>205</v>
      </c>
    </row>
    <row r="63" spans="2:8" ht="52.5" customHeight="1" thickBot="1" x14ac:dyDescent="0.2">
      <c r="B63" s="140"/>
      <c r="C63" s="1259" t="s">
        <v>51</v>
      </c>
      <c r="D63" s="1259"/>
      <c r="E63" s="1260"/>
      <c r="F63" s="141">
        <v>6594</v>
      </c>
      <c r="G63" s="141">
        <v>6600</v>
      </c>
      <c r="H63" s="142">
        <v>5877</v>
      </c>
    </row>
    <row r="64" spans="2:8" ht="15" customHeight="1" x14ac:dyDescent="0.15"/>
    <row r="65" ht="0" hidden="1" customHeight="1" x14ac:dyDescent="0.15"/>
    <row r="66" ht="0" hidden="1" customHeight="1" x14ac:dyDescent="0.15"/>
  </sheetData>
  <sheetProtection algorithmName="SHA-512" hashValue="2gKzcj7VgL0VrSsIQeTpDjKcAJ0gA0HZv7PMoZvx7qLkV5vTSOLGg7PCUkDzpqZt8Y2toaktoMNPqpx599HG6g==" saltValue="5wAIvwlV3Ey1OOISQLWQ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DEB1-2BF9-4A44-8974-208147EDD091}">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550</v>
      </c>
      <c r="BQ50" s="1301"/>
      <c r="BR50" s="1301"/>
      <c r="BS50" s="1301"/>
      <c r="BT50" s="1301"/>
      <c r="BU50" s="1301"/>
      <c r="BV50" s="1301"/>
      <c r="BW50" s="1301"/>
      <c r="BX50" s="1301" t="s">
        <v>551</v>
      </c>
      <c r="BY50" s="1301"/>
      <c r="BZ50" s="1301"/>
      <c r="CA50" s="1301"/>
      <c r="CB50" s="1301"/>
      <c r="CC50" s="1301"/>
      <c r="CD50" s="1301"/>
      <c r="CE50" s="1301"/>
      <c r="CF50" s="1301" t="s">
        <v>552</v>
      </c>
      <c r="CG50" s="1301"/>
      <c r="CH50" s="1301"/>
      <c r="CI50" s="1301"/>
      <c r="CJ50" s="1301"/>
      <c r="CK50" s="1301"/>
      <c r="CL50" s="1301"/>
      <c r="CM50" s="1301"/>
      <c r="CN50" s="1301" t="s">
        <v>553</v>
      </c>
      <c r="CO50" s="1301"/>
      <c r="CP50" s="1301"/>
      <c r="CQ50" s="1301"/>
      <c r="CR50" s="1301"/>
      <c r="CS50" s="1301"/>
      <c r="CT50" s="1301"/>
      <c r="CU50" s="1301"/>
      <c r="CV50" s="1301" t="s">
        <v>554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587</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62.5</v>
      </c>
      <c r="CG53" s="1307"/>
      <c r="CH53" s="1307"/>
      <c r="CI53" s="1307"/>
      <c r="CJ53" s="1307"/>
      <c r="CK53" s="1307"/>
      <c r="CL53" s="1307"/>
      <c r="CM53" s="1307"/>
      <c r="CN53" s="1307">
        <v>63.9</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590</v>
      </c>
      <c r="AO55" s="1301"/>
      <c r="AP55" s="1301"/>
      <c r="AQ55" s="1301"/>
      <c r="AR55" s="1301"/>
      <c r="AS55" s="1301"/>
      <c r="AT55" s="1301"/>
      <c r="AU55" s="1301"/>
      <c r="AV55" s="1301"/>
      <c r="AW55" s="1301"/>
      <c r="AX55" s="1301"/>
      <c r="AY55" s="1301"/>
      <c r="AZ55" s="1301"/>
      <c r="BA55" s="1301"/>
      <c r="BB55" s="1305" t="s">
        <v>588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591</v>
      </c>
    </row>
    <row r="64" spans="1:109" x14ac:dyDescent="0.15">
      <c r="B64" s="1276"/>
      <c r="G64" s="1283"/>
      <c r="I64" s="1317"/>
      <c r="J64" s="1317"/>
      <c r="K64" s="1317"/>
      <c r="L64" s="1317"/>
      <c r="M64" s="1317"/>
      <c r="N64" s="1318"/>
      <c r="AM64" s="1283"/>
      <c r="AN64" s="1283" t="s">
        <v>584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550</v>
      </c>
      <c r="BQ72" s="1301"/>
      <c r="BR72" s="1301"/>
      <c r="BS72" s="1301"/>
      <c r="BT72" s="1301"/>
      <c r="BU72" s="1301"/>
      <c r="BV72" s="1301"/>
      <c r="BW72" s="1301"/>
      <c r="BX72" s="1301" t="s">
        <v>551</v>
      </c>
      <c r="BY72" s="1301"/>
      <c r="BZ72" s="1301"/>
      <c r="CA72" s="1301"/>
      <c r="CB72" s="1301"/>
      <c r="CC72" s="1301"/>
      <c r="CD72" s="1301"/>
      <c r="CE72" s="1301"/>
      <c r="CF72" s="1301" t="s">
        <v>552</v>
      </c>
      <c r="CG72" s="1301"/>
      <c r="CH72" s="1301"/>
      <c r="CI72" s="1301"/>
      <c r="CJ72" s="1301"/>
      <c r="CK72" s="1301"/>
      <c r="CL72" s="1301"/>
      <c r="CM72" s="1301"/>
      <c r="CN72" s="1301" t="s">
        <v>553</v>
      </c>
      <c r="CO72" s="1301"/>
      <c r="CP72" s="1301"/>
      <c r="CQ72" s="1301"/>
      <c r="CR72" s="1301"/>
      <c r="CS72" s="1301"/>
      <c r="CT72" s="1301"/>
      <c r="CU72" s="1301"/>
      <c r="CV72" s="1301" t="s">
        <v>554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587</v>
      </c>
      <c r="AO73" s="1305"/>
      <c r="AP73" s="1305"/>
      <c r="AQ73" s="1305"/>
      <c r="AR73" s="1305"/>
      <c r="AS73" s="1305"/>
      <c r="AT73" s="1305"/>
      <c r="AU73" s="1305"/>
      <c r="AV73" s="1305"/>
      <c r="AW73" s="1305"/>
      <c r="AX73" s="1305"/>
      <c r="AY73" s="1305"/>
      <c r="AZ73" s="1305"/>
      <c r="BA73" s="1305"/>
      <c r="BB73" s="1305" t="s">
        <v>588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9.6999999999999993</v>
      </c>
      <c r="BQ75" s="1307"/>
      <c r="BR75" s="1307"/>
      <c r="BS75" s="1307"/>
      <c r="BT75" s="1307"/>
      <c r="BU75" s="1307"/>
      <c r="BV75" s="1307"/>
      <c r="BW75" s="1307"/>
      <c r="BX75" s="1307">
        <v>8.6999999999999993</v>
      </c>
      <c r="BY75" s="1307"/>
      <c r="BZ75" s="1307"/>
      <c r="CA75" s="1307"/>
      <c r="CB75" s="1307"/>
      <c r="CC75" s="1307"/>
      <c r="CD75" s="1307"/>
      <c r="CE75" s="1307"/>
      <c r="CF75" s="1307">
        <v>8.6</v>
      </c>
      <c r="CG75" s="1307"/>
      <c r="CH75" s="1307"/>
      <c r="CI75" s="1307"/>
      <c r="CJ75" s="1307"/>
      <c r="CK75" s="1307"/>
      <c r="CL75" s="1307"/>
      <c r="CM75" s="1307"/>
      <c r="CN75" s="1307">
        <v>8.6</v>
      </c>
      <c r="CO75" s="1307"/>
      <c r="CP75" s="1307"/>
      <c r="CQ75" s="1307"/>
      <c r="CR75" s="1307"/>
      <c r="CS75" s="1307"/>
      <c r="CT75" s="1307"/>
      <c r="CU75" s="1307"/>
      <c r="CV75" s="1307">
        <v>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590</v>
      </c>
      <c r="AO77" s="1301"/>
      <c r="AP77" s="1301"/>
      <c r="AQ77" s="1301"/>
      <c r="AR77" s="1301"/>
      <c r="AS77" s="1301"/>
      <c r="AT77" s="1301"/>
      <c r="AU77" s="1301"/>
      <c r="AV77" s="1301"/>
      <c r="AW77" s="1301"/>
      <c r="AX77" s="1301"/>
      <c r="AY77" s="1301"/>
      <c r="AZ77" s="1301"/>
      <c r="BA77" s="1301"/>
      <c r="BB77" s="1305" t="s">
        <v>588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8YG9LEqls/tZERgaaUt7QDAjSezWqbEvWutLhBkjbaPGvAM12X8IF9Am8P3Bam0Ium9T931vrI8k6GYPhaQyQ==" saltValue="l7bvCfkRVDAHSLeZGb6P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AA4A-AC4F-4AA2-B563-484EB9F778A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A9Z23EdEJ6cdLsKjCjtDEFx7ItoCNhFNJLXZGefMTy8iWalFTyHG9kGpjqctFmhBZxl4aOLjkkQ0RsBnkBXtw==" saltValue="S5aw88Hheng4yGQg2QM3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FB34-200C-4FA2-9514-9DAA0818E92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W7YeT0Cr8QYhYNbq6eb3mBVvMVr+bFm2rYtWXW8dGTJUXpHVw3aFMXMT/xjrJgVoc5nxu1fe0Kki9GIdo9+9A==" saltValue="YeQb1+1XEjHdGt2JOM6C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385034</v>
      </c>
      <c r="E3" s="161"/>
      <c r="F3" s="162">
        <v>175675</v>
      </c>
      <c r="G3" s="163"/>
      <c r="H3" s="164"/>
    </row>
    <row r="4" spans="1:8" x14ac:dyDescent="0.15">
      <c r="A4" s="165"/>
      <c r="B4" s="166"/>
      <c r="C4" s="167"/>
      <c r="D4" s="168">
        <v>222733</v>
      </c>
      <c r="E4" s="169"/>
      <c r="F4" s="170">
        <v>87698</v>
      </c>
      <c r="G4" s="171"/>
      <c r="H4" s="172"/>
    </row>
    <row r="5" spans="1:8" x14ac:dyDescent="0.15">
      <c r="A5" s="153" t="s">
        <v>542</v>
      </c>
      <c r="B5" s="158"/>
      <c r="C5" s="159"/>
      <c r="D5" s="160">
        <v>297351</v>
      </c>
      <c r="E5" s="161"/>
      <c r="F5" s="162">
        <v>162193</v>
      </c>
      <c r="G5" s="163"/>
      <c r="H5" s="164"/>
    </row>
    <row r="6" spans="1:8" x14ac:dyDescent="0.15">
      <c r="A6" s="165"/>
      <c r="B6" s="166"/>
      <c r="C6" s="167"/>
      <c r="D6" s="168">
        <v>102400</v>
      </c>
      <c r="E6" s="169"/>
      <c r="F6" s="170">
        <v>79985</v>
      </c>
      <c r="G6" s="171"/>
      <c r="H6" s="172"/>
    </row>
    <row r="7" spans="1:8" x14ac:dyDescent="0.15">
      <c r="A7" s="153" t="s">
        <v>543</v>
      </c>
      <c r="B7" s="158"/>
      <c r="C7" s="159"/>
      <c r="D7" s="160">
        <v>255827</v>
      </c>
      <c r="E7" s="161"/>
      <c r="F7" s="162">
        <v>168868</v>
      </c>
      <c r="G7" s="163"/>
      <c r="H7" s="164"/>
    </row>
    <row r="8" spans="1:8" x14ac:dyDescent="0.15">
      <c r="A8" s="165"/>
      <c r="B8" s="166"/>
      <c r="C8" s="167"/>
      <c r="D8" s="168">
        <v>136049</v>
      </c>
      <c r="E8" s="169"/>
      <c r="F8" s="170">
        <v>79360</v>
      </c>
      <c r="G8" s="171"/>
      <c r="H8" s="172"/>
    </row>
    <row r="9" spans="1:8" x14ac:dyDescent="0.15">
      <c r="A9" s="153" t="s">
        <v>544</v>
      </c>
      <c r="B9" s="158"/>
      <c r="C9" s="159"/>
      <c r="D9" s="160">
        <v>443311</v>
      </c>
      <c r="E9" s="161"/>
      <c r="F9" s="162">
        <v>202870</v>
      </c>
      <c r="G9" s="163"/>
      <c r="H9" s="164"/>
    </row>
    <row r="10" spans="1:8" x14ac:dyDescent="0.15">
      <c r="A10" s="165"/>
      <c r="B10" s="166"/>
      <c r="C10" s="167"/>
      <c r="D10" s="168">
        <v>234735</v>
      </c>
      <c r="E10" s="169"/>
      <c r="F10" s="170">
        <v>79735</v>
      </c>
      <c r="G10" s="171"/>
      <c r="H10" s="172"/>
    </row>
    <row r="11" spans="1:8" x14ac:dyDescent="0.15">
      <c r="A11" s="153" t="s">
        <v>545</v>
      </c>
      <c r="B11" s="158"/>
      <c r="C11" s="159"/>
      <c r="D11" s="160">
        <v>422158</v>
      </c>
      <c r="E11" s="161"/>
      <c r="F11" s="162">
        <v>167497</v>
      </c>
      <c r="G11" s="163"/>
      <c r="H11" s="164"/>
    </row>
    <row r="12" spans="1:8" x14ac:dyDescent="0.15">
      <c r="A12" s="165"/>
      <c r="B12" s="166"/>
      <c r="C12" s="173"/>
      <c r="D12" s="168">
        <v>321034</v>
      </c>
      <c r="E12" s="169"/>
      <c r="F12" s="170">
        <v>82571</v>
      </c>
      <c r="G12" s="171"/>
      <c r="H12" s="172"/>
    </row>
    <row r="13" spans="1:8" x14ac:dyDescent="0.15">
      <c r="A13" s="153"/>
      <c r="B13" s="158"/>
      <c r="C13" s="174"/>
      <c r="D13" s="175">
        <v>360736</v>
      </c>
      <c r="E13" s="176"/>
      <c r="F13" s="177">
        <v>175421</v>
      </c>
      <c r="G13" s="178"/>
      <c r="H13" s="164"/>
    </row>
    <row r="14" spans="1:8" x14ac:dyDescent="0.15">
      <c r="A14" s="165"/>
      <c r="B14" s="166"/>
      <c r="C14" s="167"/>
      <c r="D14" s="168">
        <v>203390</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3.56</v>
      </c>
      <c r="C19" s="179">
        <f>ROUND(VALUE(SUBSTITUTE(実質収支比率等に係る経年分析!G$48,"▲","-")),2)</f>
        <v>2.02</v>
      </c>
      <c r="D19" s="179">
        <f>ROUND(VALUE(SUBSTITUTE(実質収支比率等に係る経年分析!H$48,"▲","-")),2)</f>
        <v>3.95</v>
      </c>
      <c r="E19" s="179">
        <f>ROUND(VALUE(SUBSTITUTE(実質収支比率等に係る経年分析!I$48,"▲","-")),2)</f>
        <v>1.99</v>
      </c>
      <c r="F19" s="179">
        <f>ROUND(VALUE(SUBSTITUTE(実質収支比率等に係る経年分析!J$48,"▲","-")),2)</f>
        <v>1.75</v>
      </c>
    </row>
    <row r="20" spans="1:11" x14ac:dyDescent="0.15">
      <c r="A20" s="179" t="s">
        <v>55</v>
      </c>
      <c r="B20" s="179">
        <f>ROUND(VALUE(SUBSTITUTE(実質収支比率等に係る経年分析!F$47,"▲","-")),2)</f>
        <v>50.03</v>
      </c>
      <c r="C20" s="179">
        <f>ROUND(VALUE(SUBSTITUTE(実質収支比率等に係る経年分析!G$47,"▲","-")),2)</f>
        <v>49.18</v>
      </c>
      <c r="D20" s="179">
        <f>ROUND(VALUE(SUBSTITUTE(実質収支比率等に係る経年分析!H$47,"▲","-")),2)</f>
        <v>49.9</v>
      </c>
      <c r="E20" s="179">
        <f>ROUND(VALUE(SUBSTITUTE(実質収支比率等に係る経年分析!I$47,"▲","-")),2)</f>
        <v>49.09</v>
      </c>
      <c r="F20" s="179">
        <f>ROUND(VALUE(SUBSTITUTE(実質収支比率等に係る経年分析!J$47,"▲","-")),2)</f>
        <v>37.090000000000003</v>
      </c>
    </row>
    <row r="21" spans="1:11" x14ac:dyDescent="0.15">
      <c r="A21" s="179" t="s">
        <v>56</v>
      </c>
      <c r="B21" s="179">
        <f>IF(ISNUMBER(VALUE(SUBSTITUTE(実質収支比率等に係る経年分析!F$49,"▲","-"))),ROUND(VALUE(SUBSTITUTE(実質収支比率等に係る経年分析!F$49,"▲","-")),2),NA())</f>
        <v>4.6399999999999997</v>
      </c>
      <c r="C21" s="179">
        <f>IF(ISNUMBER(VALUE(SUBSTITUTE(実質収支比率等に係る経年分析!G$49,"▲","-"))),ROUND(VALUE(SUBSTITUTE(実質収支比率等に係る経年分析!G$49,"▲","-")),2),NA())</f>
        <v>-3.28</v>
      </c>
      <c r="D21" s="179">
        <f>IF(ISNUMBER(VALUE(SUBSTITUTE(実質収支比率等に係る経年分析!H$49,"▲","-"))),ROUND(VALUE(SUBSTITUTE(実質収支比率等に係る経年分析!H$49,"▲","-")),2),NA())</f>
        <v>7.0000000000000007E-2</v>
      </c>
      <c r="E21" s="179">
        <f>IF(ISNUMBER(VALUE(SUBSTITUTE(実質収支比率等に係る経年分析!I$49,"▲","-"))),ROUND(VALUE(SUBSTITUTE(実質収支比率等に係る経年分析!I$49,"▲","-")),2),NA())</f>
        <v>-5.69</v>
      </c>
      <c r="F21" s="179">
        <f>IF(ISNUMBER(VALUE(SUBSTITUTE(実質収支比率等に係る経年分析!J$49,"▲","-"))),ROUND(VALUE(SUBSTITUTE(実質収支比率等に係る経年分析!J$49,"▲","-")),2),NA())</f>
        <v>-14.1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足寄都市計画足寄市街地区土地区画整理事業特別会計</v>
      </c>
      <c r="B29" s="180">
        <f>IF(ROUND(VALUE(SUBSTITUTE(連結実質赤字比率に係る赤字・黒字の構成分析!F$41,"▲", "-")), 2) &lt; 0, ABS(ROUND(VALUE(SUBSTITUTE(連結実質赤字比率に係る赤字・黒字の構成分析!F$41,"▲", "-")), 2)), NA())</f>
        <v>0.06</v>
      </c>
      <c r="C29" s="180" t="e">
        <f>IF(ROUND(VALUE(SUBSTITUTE(連結実質赤字比率に係る赤字・黒字の構成分析!F$41,"▲", "-")), 2) &gt;= 0, ABS(ROUND(VALUE(SUBSTITUTE(連結実質赤字比率に係る赤字・黒字の構成分析!F$41,"▲", "-")), 2)), NA())</f>
        <v>#N/A</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x14ac:dyDescent="0.15">
      <c r="A35" s="180" t="str">
        <f>IF(連結実質赤字比率に係る赤字・黒字の構成分析!C$35="",NA(),連結実質赤字比率に係る赤字・黒字の構成分析!C$35)</f>
        <v>国民健康保険病院事業会計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2.88</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980</v>
      </c>
      <c r="E42" s="181"/>
      <c r="F42" s="181"/>
      <c r="G42" s="181">
        <f>'実質公債費比率（分子）の構造'!L$52</f>
        <v>967</v>
      </c>
      <c r="H42" s="181"/>
      <c r="I42" s="181"/>
      <c r="J42" s="181">
        <f>'実質公債費比率（分子）の構造'!M$52</f>
        <v>984</v>
      </c>
      <c r="K42" s="181"/>
      <c r="L42" s="181"/>
      <c r="M42" s="181">
        <f>'実質公債費比率（分子）の構造'!N$52</f>
        <v>963</v>
      </c>
      <c r="N42" s="181"/>
      <c r="O42" s="181"/>
      <c r="P42" s="181">
        <f>'実質公債費比率（分子）の構造'!O$52</f>
        <v>960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v>
      </c>
      <c r="C44" s="181"/>
      <c r="D44" s="181"/>
      <c r="E44" s="181">
        <f>'実質公債費比率（分子）の構造'!L$50</f>
        <v>6</v>
      </c>
      <c r="F44" s="181"/>
      <c r="G44" s="181"/>
      <c r="H44" s="181">
        <f>'実質公債費比率（分子）の構造'!M$50</f>
        <v>3</v>
      </c>
      <c r="I44" s="181"/>
      <c r="J44" s="181"/>
      <c r="K44" s="181">
        <f>'実質公債費比率（分子）の構造'!N$50</f>
        <v>3</v>
      </c>
      <c r="L44" s="181"/>
      <c r="M44" s="181"/>
      <c r="N44" s="181">
        <f>'実質公債費比率（分子）の構造'!O$50</f>
        <v>8</v>
      </c>
      <c r="O44" s="181"/>
      <c r="P44" s="181"/>
    </row>
    <row r="45" spans="1:16" x14ac:dyDescent="0.15">
      <c r="A45" s="181" t="s">
        <v>66</v>
      </c>
      <c r="B45" s="181">
        <f>'実質公債費比率（分子）の構造'!K$49</f>
        <v>85</v>
      </c>
      <c r="C45" s="181"/>
      <c r="D45" s="181"/>
      <c r="E45" s="181">
        <f>'実質公債費比率（分子）の構造'!L$49</f>
        <v>85</v>
      </c>
      <c r="F45" s="181"/>
      <c r="G45" s="181"/>
      <c r="H45" s="181">
        <f>'実質公債費比率（分子）の構造'!M$49</f>
        <v>62</v>
      </c>
      <c r="I45" s="181"/>
      <c r="J45" s="181"/>
      <c r="K45" s="181">
        <f>'実質公債費比率（分子）の構造'!N$49</f>
        <v>22</v>
      </c>
      <c r="L45" s="181"/>
      <c r="M45" s="181"/>
      <c r="N45" s="181" t="str">
        <f>'実質公債費比率（分子）の構造'!O$49</f>
        <v>-</v>
      </c>
      <c r="O45" s="181"/>
      <c r="P45" s="181"/>
    </row>
    <row r="46" spans="1:16" x14ac:dyDescent="0.15">
      <c r="A46" s="181" t="s">
        <v>67</v>
      </c>
      <c r="B46" s="181">
        <f>'実質公債費比率（分子）の構造'!K$48</f>
        <v>203</v>
      </c>
      <c r="C46" s="181"/>
      <c r="D46" s="181"/>
      <c r="E46" s="181">
        <f>'実質公債費比率（分子）の構造'!L$48</f>
        <v>198</v>
      </c>
      <c r="F46" s="181"/>
      <c r="G46" s="181"/>
      <c r="H46" s="181">
        <f>'実質公債費比率（分子）の構造'!M$48</f>
        <v>216</v>
      </c>
      <c r="I46" s="181"/>
      <c r="J46" s="181"/>
      <c r="K46" s="181">
        <f>'実質公債費比率（分子）の構造'!N$48</f>
        <v>211</v>
      </c>
      <c r="L46" s="181"/>
      <c r="M46" s="181"/>
      <c r="N46" s="181">
        <f>'実質公債費比率（分子）の構造'!O$48</f>
        <v>205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1052</v>
      </c>
      <c r="C49" s="181"/>
      <c r="D49" s="181"/>
      <c r="E49" s="181">
        <f>'実質公債費比率（分子）の構造'!L$45</f>
        <v>1076</v>
      </c>
      <c r="F49" s="181"/>
      <c r="G49" s="181"/>
      <c r="H49" s="181">
        <f>'実質公債費比率（分子）の構造'!M$45</f>
        <v>1115</v>
      </c>
      <c r="I49" s="181"/>
      <c r="J49" s="181"/>
      <c r="K49" s="181">
        <f>'実質公債費比率（分子）の構造'!N$45</f>
        <v>1089</v>
      </c>
      <c r="L49" s="181"/>
      <c r="M49" s="181"/>
      <c r="N49" s="181">
        <f>'実質公債費比率（分子）の構造'!O$45</f>
        <v>1163</v>
      </c>
      <c r="O49" s="181"/>
      <c r="P49" s="181"/>
    </row>
    <row r="50" spans="1:16" x14ac:dyDescent="0.15">
      <c r="A50" s="181" t="s">
        <v>71</v>
      </c>
      <c r="B50" s="181" t="e">
        <f>NA()</f>
        <v>#N/A</v>
      </c>
      <c r="C50" s="181">
        <f>IF(ISNUMBER('実質公債費比率（分子）の構造'!K$53),'実質公債費比率（分子）の構造'!K$53,NA())</f>
        <v>364</v>
      </c>
      <c r="D50" s="181" t="e">
        <f>NA()</f>
        <v>#N/A</v>
      </c>
      <c r="E50" s="181" t="e">
        <f>NA()</f>
        <v>#N/A</v>
      </c>
      <c r="F50" s="181">
        <f>IF(ISNUMBER('実質公債費比率（分子）の構造'!L$53),'実質公債費比率（分子）の構造'!L$53,NA())</f>
        <v>398</v>
      </c>
      <c r="G50" s="181" t="e">
        <f>NA()</f>
        <v>#N/A</v>
      </c>
      <c r="H50" s="181" t="e">
        <f>NA()</f>
        <v>#N/A</v>
      </c>
      <c r="I50" s="181">
        <f>IF(ISNUMBER('実質公債費比率（分子）の構造'!M$53),'実質公債費比率（分子）の構造'!M$53,NA())</f>
        <v>412</v>
      </c>
      <c r="J50" s="181" t="e">
        <f>NA()</f>
        <v>#N/A</v>
      </c>
      <c r="K50" s="181" t="e">
        <f>NA()</f>
        <v>#N/A</v>
      </c>
      <c r="L50" s="181">
        <f>IF(ISNUMBER('実質公債費比率（分子）の構造'!N$53),'実質公債費比率（分子）の構造'!N$53,NA())</f>
        <v>362</v>
      </c>
      <c r="M50" s="181" t="e">
        <f>NA()</f>
        <v>#N/A</v>
      </c>
      <c r="N50" s="181" t="e">
        <f>NA()</f>
        <v>#N/A</v>
      </c>
      <c r="O50" s="181">
        <f>IF(ISNUMBER('実質公債費比率（分子）の構造'!O$53),'実質公債費比率（分子）の構造'!O$53,NA())</f>
        <v>416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9078</v>
      </c>
      <c r="E56" s="180"/>
      <c r="F56" s="180"/>
      <c r="G56" s="180">
        <f>'将来負担比率（分子）の構造'!J$52</f>
        <v>9113</v>
      </c>
      <c r="H56" s="180"/>
      <c r="I56" s="180"/>
      <c r="J56" s="180">
        <f>'将来負担比率（分子）の構造'!K$52</f>
        <v>9002</v>
      </c>
      <c r="K56" s="180"/>
      <c r="L56" s="180"/>
      <c r="M56" s="180">
        <f>'将来負担比率（分子）の構造'!L$52</f>
        <v>9359</v>
      </c>
      <c r="N56" s="180"/>
      <c r="O56" s="180"/>
      <c r="P56" s="180">
        <f>'将来負担比率（分子）の構造'!M$52</f>
        <v>10071</v>
      </c>
    </row>
    <row r="57" spans="1:16" x14ac:dyDescent="0.15">
      <c r="A57" s="180" t="s">
        <v>42</v>
      </c>
      <c r="B57" s="180"/>
      <c r="C57" s="180"/>
      <c r="D57" s="180">
        <f>'将来負担比率（分子）の構造'!I$51</f>
        <v>749</v>
      </c>
      <c r="E57" s="180"/>
      <c r="F57" s="180"/>
      <c r="G57" s="180">
        <f>'将来負担比率（分子）の構造'!J$51</f>
        <v>639</v>
      </c>
      <c r="H57" s="180"/>
      <c r="I57" s="180"/>
      <c r="J57" s="180">
        <f>'将来負担比率（分子）の構造'!K$51</f>
        <v>564</v>
      </c>
      <c r="K57" s="180"/>
      <c r="L57" s="180"/>
      <c r="M57" s="180">
        <f>'将来負担比率（分子）の構造'!L$51</f>
        <v>527</v>
      </c>
      <c r="N57" s="180"/>
      <c r="O57" s="180"/>
      <c r="P57" s="180">
        <f>'将来負担比率（分子）の構造'!M$51</f>
        <v>451</v>
      </c>
    </row>
    <row r="58" spans="1:16" x14ac:dyDescent="0.15">
      <c r="A58" s="180" t="s">
        <v>41</v>
      </c>
      <c r="B58" s="180"/>
      <c r="C58" s="180"/>
      <c r="D58" s="180">
        <f>'将来負担比率（分子）の構造'!I$50</f>
        <v>6059</v>
      </c>
      <c r="E58" s="180"/>
      <c r="F58" s="180"/>
      <c r="G58" s="180">
        <f>'将来負担比率（分子）の構造'!J$50</f>
        <v>6738</v>
      </c>
      <c r="H58" s="180"/>
      <c r="I58" s="180"/>
      <c r="J58" s="180">
        <f>'将来負担比率（分子）の構造'!K$50</f>
        <v>6698</v>
      </c>
      <c r="K58" s="180"/>
      <c r="L58" s="180"/>
      <c r="M58" s="180">
        <f>'将来負担比率（分子）の構造'!L$50</f>
        <v>6741</v>
      </c>
      <c r="N58" s="180"/>
      <c r="O58" s="180"/>
      <c r="P58" s="180">
        <f>'将来負担比率（分子）の構造'!M$50</f>
        <v>6013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1725</v>
      </c>
      <c r="C62" s="180"/>
      <c r="D62" s="180"/>
      <c r="E62" s="180">
        <f>'将来負担比率（分子）の構造'!J$45</f>
        <v>1611</v>
      </c>
      <c r="F62" s="180"/>
      <c r="G62" s="180"/>
      <c r="H62" s="180">
        <f>'将来負担比率（分子）の構造'!K$45</f>
        <v>1549</v>
      </c>
      <c r="I62" s="180"/>
      <c r="J62" s="180"/>
      <c r="K62" s="180">
        <f>'将来負担比率（分子）の構造'!L$45</f>
        <v>1544</v>
      </c>
      <c r="L62" s="180"/>
      <c r="M62" s="180"/>
      <c r="N62" s="180">
        <f>'将来負担比率（分子）の構造'!M$45</f>
        <v>1513</v>
      </c>
      <c r="O62" s="180"/>
      <c r="P62" s="180"/>
    </row>
    <row r="63" spans="1:16" x14ac:dyDescent="0.15">
      <c r="A63" s="180" t="s">
        <v>34</v>
      </c>
      <c r="B63" s="180">
        <f>'将来負担比率（分子）の構造'!I$44</f>
        <v>313</v>
      </c>
      <c r="C63" s="180"/>
      <c r="D63" s="180"/>
      <c r="E63" s="180">
        <f>'将来負担比率（分子）の構造'!J$44</f>
        <v>233</v>
      </c>
      <c r="F63" s="180"/>
      <c r="G63" s="180"/>
      <c r="H63" s="180">
        <f>'将来負担比率（分子）の構造'!K$44</f>
        <v>22</v>
      </c>
      <c r="I63" s="180"/>
      <c r="J63" s="180"/>
      <c r="K63" s="180" t="str">
        <f>'将来負担比率（分子）の構造'!L$44</f>
        <v>-</v>
      </c>
      <c r="L63" s="180"/>
      <c r="M63" s="180"/>
      <c r="N63" s="180">
        <f>'将来負担比率（分子）の構造'!M$44</f>
        <v>3</v>
      </c>
      <c r="O63" s="180"/>
      <c r="P63" s="180"/>
    </row>
    <row r="64" spans="1:16" x14ac:dyDescent="0.15">
      <c r="A64" s="180" t="s">
        <v>33</v>
      </c>
      <c r="B64" s="180">
        <f>'将来負担比率（分子）の構造'!I$43</f>
        <v>2479</v>
      </c>
      <c r="C64" s="180"/>
      <c r="D64" s="180"/>
      <c r="E64" s="180">
        <f>'将来負担比率（分子）の構造'!J$43</f>
        <v>2386</v>
      </c>
      <c r="F64" s="180"/>
      <c r="G64" s="180"/>
      <c r="H64" s="180">
        <f>'将来負担比率（分子）の構造'!K$43</f>
        <v>2318</v>
      </c>
      <c r="I64" s="180"/>
      <c r="J64" s="180"/>
      <c r="K64" s="180">
        <f>'将来負担比率（分子）の構造'!L$43</f>
        <v>2358</v>
      </c>
      <c r="L64" s="180"/>
      <c r="M64" s="180"/>
      <c r="N64" s="180">
        <f>'将来負担比率（分子）の構造'!M$43</f>
        <v>2367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11001</v>
      </c>
      <c r="C66" s="180"/>
      <c r="D66" s="180"/>
      <c r="E66" s="180">
        <f>'将来負担比率（分子）の構造'!J$41</f>
        <v>11136</v>
      </c>
      <c r="F66" s="180"/>
      <c r="G66" s="180"/>
      <c r="H66" s="180">
        <f>'将来負担比率（分子）の構造'!K$41</f>
        <v>11093</v>
      </c>
      <c r="I66" s="180"/>
      <c r="J66" s="180"/>
      <c r="K66" s="180">
        <f>'将来負担比率（分子）の構造'!L$41</f>
        <v>11495</v>
      </c>
      <c r="L66" s="180"/>
      <c r="M66" s="180"/>
      <c r="N66" s="180">
        <f>'将来負担比率（分子）の構造'!M$41</f>
        <v>12117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2679</v>
      </c>
      <c r="C72" s="184">
        <f>基金残高に係る経年分析!G55</f>
        <v>2593</v>
      </c>
      <c r="D72" s="184">
        <f>基金残高に係る経年分析!H55</f>
        <v>1927</v>
      </c>
    </row>
    <row r="73" spans="1:16" x14ac:dyDescent="0.15">
      <c r="A73" s="183" t="s">
        <v>78</v>
      </c>
      <c r="B73" s="184">
        <f>基金残高に係る経年分析!F56</f>
        <v>927</v>
      </c>
      <c r="C73" s="184">
        <f>基金残高に係る経年分析!G56</f>
        <v>938</v>
      </c>
      <c r="D73" s="184">
        <f>基金残高に係る経年分析!H56</f>
        <v>943</v>
      </c>
    </row>
    <row r="74" spans="1:16" x14ac:dyDescent="0.15">
      <c r="A74" s="183" t="s">
        <v>79</v>
      </c>
      <c r="B74" s="184">
        <f>基金残高に係る経年分析!F57</f>
        <v>2988</v>
      </c>
      <c r="C74" s="184">
        <f>基金残高に係る経年分析!G57</f>
        <v>3069</v>
      </c>
      <c r="D74" s="184">
        <f>基金残高に係る経年分析!H57</f>
        <v>3007</v>
      </c>
    </row>
  </sheetData>
  <sheetProtection algorithmName="SHA-512" hashValue="FV7rANg1He/00cqHta8i2UUQdl9bdv0NdoPenjkH4Jcn87tM3dnvapvGB6qwbY3CQq6ZX5dYhjTr4SUyTDpZ9Q==" saltValue="oUBAe4ZshbzQ1SRjaF+G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2020-02-10T02:11:53Z</dcterms:created>
  <dcterms:modified xsi:type="dcterms:W3CDTF">2020-08-25T08:27:37Z</dcterms:modified>
  <cp:category/>
</cp:coreProperties>
</file>