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5961" yWindow="-14" windowWidth="26002" windowHeight="1158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F63" i="12"/>
  <c r="AU63" i="12"/>
  <c r="AP63" i="12"/>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W40" i="10"/>
  <c r="BW41" i="10" s="1"/>
  <c r="BW42" i="10" s="1"/>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<sst xmlns="http://schemas.openxmlformats.org/spreadsheetml/2006/main" count="1062" uniqueCount="586">
  <si>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</si>
  <si>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</si>
  <si>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</si>
  <si>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</si>
  <si>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</si>
  <si>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</si>
  <si>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</si>
  <si>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</si>
  <si>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</si>
  <si>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</si>
  <si>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</si>
  <si>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</si>
  <si>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</si>
  <si>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</si>
  <si>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</si>
  <si>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</si>
  <si>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</si>
  <si>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</si>
  <si>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</si>
  <si>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</si>
  <si>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</si>
  <si>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</si>
  <si>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</si>
  <si>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</si>
  <si>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</si>
  <si>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</si>
  <si>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</si>
  <si>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</si>
  <si>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</si>
  <si>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</si>
  <si>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</si>
  <si>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</si>
  <si>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</si>
  <si>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</si>
  <si>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</si>
  <si>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</si>
  <si>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</si>
  <si>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</si>
  <si>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</si>
  <si>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</si>
  <si>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</si>
  <si>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</si>
  <si>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</si>
  <si>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</si>
  <si>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</si>
  <si>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</si>
  <si>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</si>
  <si>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</si>
  <si>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</si>
  <si>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</si>
  <si>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</si>
  <si>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</si>
  <si>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</si>
  <si>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</si>
  <si>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</si>
  <si>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</si>
  <si>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</si>
  <si>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</si>
  <si>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</si>
  <si>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</si>
  <si>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</si>
  <si>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</si>
  <si>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</si>
  <si>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</si>
  <si>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</si>
  <si>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</si>
  <si>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</si>
  <si>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</si>
  <si>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</si>
  <si>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</si>
  <si>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</si>
  <si>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</si>
  <si>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</si>
  <si>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</si>
  <si>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</si>
  <si>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</si>
  <si>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</si>
  <si>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</si>
  <si>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</si>
  <si>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</si>
  <si>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</si>
  <si>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</si>
  <si>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</si>
  <si>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</si>
  <si>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</si>
  <si>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</si>
  <si>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</si>
  <si>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</si>
  <si>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</si>
  <si>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</si>
  <si>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</si>
  <si>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</si>
  <si>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足寄町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</si>
  <si>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</si>
  <si>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</si>
  <si>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</si>
  <si>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</si>
  <si>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</si>
  <si>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</si>
  <si>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</si>
  <si>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</si>
  <si>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</si>
  <si>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</si>
  <si>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</si>
  <si>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</si>
  <si>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</si>
  <si>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</si>
  <si>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</si>
  <si>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</si>
  <si>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</si>
  <si>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</si>
  <si>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</si>
  <si>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</si>
  <si>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</si>
  <si>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</si>
  <si>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</si>
  <si>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</si>
  <si>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</si>
  <si>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</si>
  <si>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</si>
  <si>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</si>
  <si>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</si>
  <si>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</si>
  <si>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</si>
  <si>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</si>
  <si>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</si>
  <si>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</si>
  <si>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</si>
  <si>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</si>
  <si>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</si>
  <si>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</si>
  <si>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</si>
  <si>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</si>
  <si>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</si>
  <si>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</si>
  <si>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</si>
  <si>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</si>
  <si>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</si>
  <si>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</si>
  <si>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</si>
  <si>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</si>
  <si>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</si>
  <si>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</si>
  <si>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</si>
  <si>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</si>
  <si>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</si>
  <si>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</si>
  <si>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</si>
  <si>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</si>
  <si>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</si>
  <si>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</si>
  <si>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</si>
  <si>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</si>
  <si>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</si>
  <si>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</si>
  <si>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</si>
  <si>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</si>
  <si>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</si>
  <si>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</si>
  <si>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</si>
  <si>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</si>
  <si>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</si>
  <si>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</si>
  <si>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</si>
  <si>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</si>
  <si>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</si>
  <si>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</si>
  <si>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</si>
  <si>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</si>
  <si>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</si>
  <si>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</si>
  <si>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</si>
  <si>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</si>
  <si>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</si>
  <si>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</si>
  <si>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</si>
  <si>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</si>
  <si>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</si>
  <si>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</si>
  <si>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</si>
  <si>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</si>
  <si>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</si>
  <si>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</si>
  <si>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</si>
  <si>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</si>
  <si>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</si>
  <si>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</si>
  <si>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</si>
  <si>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</si>
  <si>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</si>
  <si>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</si>
  <si>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</si>
  <si>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</si>
  <si>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</si>
  <si>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</si>
  <si>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</si>
  <si>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</si>
  <si>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</si>
  <si>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</si>
  <si>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</si>
  <si>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</si>
  <si>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</si>
  <si>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</si>
  <si>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</si>
  <si>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</si>
  <si>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</si>
  <si>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</si>
  <si>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</si>
  <si>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</si>
  <si>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</si>
  <si>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</si>
  <si>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北海道足寄町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</si>
  <si>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</si>
  <si>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</si>
  <si>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</si>
  <si>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</si>
  <si>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</si>
  <si>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</si>
  <si>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</si>
  <si>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</si>
  <si>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</si>
  <si>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</si>
  <si>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</si>
  <si>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</si>
  <si>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</si>
  <si>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</si>
  <si>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</si>
  <si>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</si>
  <si>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</si>
  <si>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</si>
  <si>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</si>
  <si>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</si>
  <si>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</si>
  <si>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</si>
  <si>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</si>
  <si>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</si>
  <si>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</si>
  <si>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</si>
  <si>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</si>
  <si>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</si>
  <si>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</si>
  <si>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</si>
  <si>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</si>
  <si>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</si>
  <si>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</si>
  <si>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</si>
  <si>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</si>
  <si>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</si>
  <si>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</si>
  <si>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</si>
  <si>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</si>
  <si>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</si>
  <si>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</si>
  <si>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</si>
  <si>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</si>
  <si>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</si>
  <si>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</si>
  <si>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</si>
  <si>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</si>
  <si>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</si>
  <si>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</si>
  <si>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</si>
  <si>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</si>
  <si>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</si>
  <si>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</si>
  <si>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</si>
  <si>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</si>
  <si>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</si>
  <si>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</si>
  <si>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</si>
  <si>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</si>
  <si>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</si>
  <si>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</si>
  <si>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</si>
  <si>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</si>
  <si>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</si>
  <si>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</si>
  <si>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</si>
  <si>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</si>
  <si>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</si>
  <si>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</si>
  <si>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</si>
  <si>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</si>
  <si>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</si>
  <si>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</si>
  <si>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</si>
  <si>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</si>
  <si>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</si>
  <si>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</si>
  <si>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</si>
  <si>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</si>
  <si>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</si>
  <si>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</si>
  <si>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</si>
  <si>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</si>
  <si>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</si>
  <si>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</si>
  <si>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</si>
  <si>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</si>
  <si>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</si>
  <si>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</si>
  <si>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</si>
  <si>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</si>
  <si>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</si>
  <si>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</si>
  <si>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</si>
  <si>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</si>
  <si>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</si>
  <si>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</si>
  <si>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</si>
  <si>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</si>
  <si>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</si>
  <si>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</si>
  <si>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</si>
  <si>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</si>
  <si>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</si>
  <si>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</si>
  <si>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</si>
  <si>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</si>
  <si>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</si>
  <si>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</si>
  <si>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</si>
  <si>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</si>
  <si>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</si>
  <si>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</si>
  <si>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</si>
  <si>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</si>
  <si>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</si>
  <si>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</si>
  <si>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</si>
  <si>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</si>
  <si>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</si>
  <si>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</si>
  <si>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</si>
  <si>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</si>
  <si>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</si>
  <si>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</si>
  <si>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</si>
  <si>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</si>
  <si>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</si>
  <si>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</si>
  <si>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</si>
  <si>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</si>
  <si>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</si>
  <si>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</si>
  <si>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</si>
  <si>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</si>
  <si>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</si>
  <si>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</si>
  <si>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</si>
  <si>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</si>
  <si>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</si>
  <si>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</si>
  <si>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</si>
  <si>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</si>
  <si>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</si>
  <si>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</si>
  <si>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</si>
  <si>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</si>
  <si>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</si>
  <si>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</si>
  <si>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北海道足寄町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</si>
  <si>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</si>
  <si>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</si>
  <si>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</si>
  <si>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</si>
  <si>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</si>
  <si>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</si>
  <si>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</si>
  <si>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</si>
  <si>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</si>
  <si>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</si>
  <si>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</si>
  <si>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</si>
  <si>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</si>
  <si>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</si>
  <si>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</si>
  <si>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</si>
  <si>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</si>
  <si>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</si>
  <si>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</si>
  <si>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</si>
  <si>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足寄都市計画足寄市街地区土地区画整理事業特別会計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</si>
  <si>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</si>
  <si>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</si>
  <si>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</si>
  <si>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</si>
  <si>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</si>
  <si>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</si>
  <si>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</si>
  <si>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</si>
  <si>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</si>
  <si>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</si>
  <si>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</si>
  <si>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</si>
  <si>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</si>
  <si>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</si>
  <si>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</si>
  <si>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</si>
  <si>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</si>
  <si>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</si>
  <si>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上水道事業会計</t>
    <phoneticPr fontId="5"/>
  </si>
  <si>
    <t>法適用企業</t>
    <phoneticPr fontId="5"/>
  </si>
  <si>
    <t>国民健康保険病院事業会計</t>
    <phoneticPr fontId="5"/>
  </si>
  <si>
    <t>法適用企業</t>
    <phoneticPr fontId="5"/>
  </si>
  <si>
    <t>簡易水道特別会計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</si>
  <si>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</si>
  <si>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</si>
  <si>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</si>
  <si>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</si>
  <si>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</si>
  <si>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</si>
  <si>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</si>
  <si>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</si>
  <si>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</si>
  <si>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</si>
  <si>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</si>
  <si>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</si>
  <si>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</si>
  <si>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</si>
  <si>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</si>
  <si>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</si>
  <si>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</si>
  <si>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</si>
  <si>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</si>
  <si>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</si>
  <si>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</si>
  <si>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</si>
  <si>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</si>
  <si>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</si>
  <si>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</si>
  <si>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</si>
  <si>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</si>
  <si>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</si>
  <si>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</si>
  <si>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</si>
  <si>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</si>
  <si>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</si>
  <si>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</si>
  <si>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</si>
  <si>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</si>
  <si>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</si>
  <si>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</si>
  <si>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</si>
  <si>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</si>
  <si>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</si>
  <si>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</si>
  <si>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</si>
  <si>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</si>
  <si>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</si>
  <si>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</si>
  <si>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</si>
  <si>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</si>
  <si>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</si>
  <si>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</si>
  <si>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</si>
  <si>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</si>
  <si>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</si>
  <si>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</si>
  <si>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</si>
  <si>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</si>
  <si>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</si>
  <si>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</si>
  <si>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</si>
  <si>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</si>
  <si>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</si>
  <si>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</si>
  <si>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</si>
  <si>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</si>
  <si>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</si>
  <si>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</si>
  <si>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</si>
  <si>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</si>
  <si>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</si>
  <si>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</si>
  <si>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</si>
  <si>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</si>
  <si>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</si>
  <si>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</si>
  <si>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</si>
  <si>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</si>
  <si>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</si>
  <si>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</si>
  <si>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</si>
  <si>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</si>
  <si>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</si>
  <si>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</si>
  <si>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</si>
  <si>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</si>
  <si>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</si>
  <si>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</si>
  <si>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</si>
  <si>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</si>
  <si>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</si>
  <si>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</si>
  <si>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</si>
  <si>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</si>
  <si>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</si>
  <si>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</si>
  <si>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</si>
  <si>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</si>
  <si>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</si>
  <si>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</si>
  <si>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</si>
  <si>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</si>
  <si>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</si>
  <si>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</si>
  <si>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</si>
  <si>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</si>
  <si>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</si>
  <si>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</si>
  <si>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</si>
  <si>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</si>
  <si>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</si>
  <si>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</si>
  <si>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</si>
  <si>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</si>
  <si>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</si>
  <si>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</si>
  <si>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</si>
  <si>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</si>
  <si>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</si>
  <si>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</si>
  <si>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</si>
  <si>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</si>
  <si>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</si>
  <si>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</si>
  <si>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</si>
  <si>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</si>
  <si>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</si>
  <si>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</si>
  <si>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</si>
  <si>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</si>
  <si>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</si>
  <si>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</si>
  <si>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</si>
  <si>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</si>
  <si>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</si>
  <si>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</si>
  <si>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</si>
  <si>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</si>
  <si>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</si>
  <si>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</si>
  <si>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</si>
  <si>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</si>
  <si>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</si>
  <si>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</si>
  <si>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</si>
  <si>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</si>
  <si>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</si>
  <si>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</si>
  <si>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</si>
  <si>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</si>
  <si>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</si>
  <si>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</si>
  <si>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</si>
  <si>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</si>
  <si>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</si>
  <si>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</si>
  <si>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15.74</t>
  </si>
  <si>
    <t>▲ 3.28</t>
  </si>
  <si>
    <t>▲ 5.69</t>
  </si>
  <si>
    <t>国民健康保険病院事業会計</t>
  </si>
  <si>
    <t>上水道事業会計</t>
  </si>
  <si>
    <t>一般会計</t>
  </si>
  <si>
    <t>国民健康保険事業特別会計</t>
  </si>
  <si>
    <t>介護保険特別会計</t>
  </si>
  <si>
    <t>後期高齢者医療特別会計</t>
  </si>
  <si>
    <t>公共下水道事業特別会計</t>
  </si>
  <si>
    <t>足寄都市計画足寄市街地区土地区画整理事業特別会計</t>
  </si>
  <si>
    <t>▲ 0.06</t>
  </si>
  <si>
    <t>その他会計（赤字）</t>
  </si>
  <si>
    <t>その他会計（黒字）</t>
  </si>
  <si>
    <t>-</t>
    <phoneticPr fontId="2"/>
  </si>
  <si>
    <t>とかち広域消防事務組合</t>
    <rPh sb="3" eb="5">
      <t>コウイキ</t>
    </rPh>
    <rPh sb="5" eb="7">
      <t>ショウボウ</t>
    </rPh>
    <rPh sb="7" eb="9">
      <t>ジム</t>
    </rPh>
    <rPh sb="9" eb="11">
      <t>クミアイ</t>
    </rPh>
    <phoneticPr fontId="1"/>
  </si>
  <si>
    <t>十勝環境複合事務組合（一般会計）</t>
    <rPh sb="0" eb="2">
      <t>トカチ</t>
    </rPh>
    <rPh sb="2" eb="4">
      <t>カンキョウ</t>
    </rPh>
    <rPh sb="4" eb="6">
      <t>フクゴウ</t>
    </rPh>
    <rPh sb="6" eb="8">
      <t>ジム</t>
    </rPh>
    <rPh sb="8" eb="10">
      <t>クミアイ</t>
    </rPh>
    <rPh sb="11" eb="13">
      <t>イッパン</t>
    </rPh>
    <rPh sb="13" eb="15">
      <t>カイケイ</t>
    </rPh>
    <phoneticPr fontId="1"/>
  </si>
  <si>
    <t>十勝環境複合事務組合（余熱利用事業会計）</t>
    <rPh sb="0" eb="2">
      <t>トカチ</t>
    </rPh>
    <rPh sb="2" eb="4">
      <t>カンキョウ</t>
    </rPh>
    <rPh sb="4" eb="6">
      <t>フクゴウ</t>
    </rPh>
    <rPh sb="6" eb="8">
      <t>ジム</t>
    </rPh>
    <rPh sb="8" eb="10">
      <t>クミアイ</t>
    </rPh>
    <rPh sb="11" eb="13">
      <t>ヨネツ</t>
    </rPh>
    <rPh sb="13" eb="15">
      <t>リヨウ</t>
    </rPh>
    <rPh sb="15" eb="17">
      <t>ジギョウ</t>
    </rPh>
    <rPh sb="17" eb="19">
      <t>カイケイ</t>
    </rPh>
    <phoneticPr fontId="1"/>
  </si>
  <si>
    <t>十勝圏複合事務組合</t>
    <rPh sb="0" eb="9">
      <t>トカチケン</t>
    </rPh>
    <phoneticPr fontId="1"/>
  </si>
  <si>
    <t>池北三町行政事務組合</t>
    <rPh sb="0" eb="10">
      <t>チホク</t>
    </rPh>
    <phoneticPr fontId="1"/>
  </si>
  <si>
    <t>法非適用</t>
    <rPh sb="0" eb="2">
      <t>ホウヒ</t>
    </rPh>
    <rPh sb="2" eb="4">
      <t>テキヨウ</t>
    </rPh>
    <phoneticPr fontId="1"/>
  </si>
  <si>
    <t>-</t>
    <phoneticPr fontId="2"/>
  </si>
  <si>
    <t>公共施設建設等基金</t>
    <phoneticPr fontId="11"/>
  </si>
  <si>
    <t>ふるさと銀河線跡地活用等振興基金</t>
    <phoneticPr fontId="11"/>
  </si>
  <si>
    <t>子育て安心基金</t>
    <phoneticPr fontId="11"/>
  </si>
  <si>
    <t>ふるさと足寄応援基金</t>
    <phoneticPr fontId="11"/>
  </si>
  <si>
    <t>地域福祉基金</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</si>
</sst>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3932-43BA-BD11-1F214B09CC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418389</c:v>
                </c:pt>
                <c:pt idx="1">
                  <c:v>385034</c:v>
                </c:pt>
                <c:pt idx="2">
                  <c:v>297351</c:v>
                </c:pt>
                <c:pt idx="3">
                  <c:v>255827</c:v>
                </c:pt>
                <c:pt idx="4">
                  <c:v>443311</c:v>
                </c:pt>
              </c:numCache>
            </c:numRef>
          </c:val>
          <c:smooth val="0"/>
          <c:extLst xmlns:c16r2="http://schemas.microsoft.com/office/drawing/2015/06/chart">
            <c:ext xmlns:c16="http://schemas.microsoft.com/office/drawing/2014/chart" uri="{C3380CC4-5D6E-409C-BE32-E72D297353CC}">
              <c16:uniqueId val="{00000001-3932-43BA-BD11-1F214B09CC53}"/>
            </c:ext>
          </c:extLst>
        </c:ser>
        <c:dLbls>
          <c:showLegendKey val="0"/>
          <c:showVal val="0"/>
          <c:showCatName val="0"/>
          <c:showSerName val="0"/>
          <c:showPercent val="0"/>
          <c:showBubbleSize val="0"/>
        </c:dLbls>
        <c:marker val="1"/>
        <c:smooth val="0"/>
        <c:axId val="206584064"/>
        <c:axId val="206598528"/>
      </c:lineChart>
      <c:catAx>
        <c:axId val="206584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598528"/>
        <c:crosses val="autoZero"/>
        <c:auto val="1"/>
        <c:lblAlgn val="ctr"/>
        <c:lblOffset val="100"/>
        <c:tickLblSkip val="1"/>
        <c:tickMarkSkip val="1"/>
        <c:noMultiLvlLbl val="0"/>
      </c:catAx>
      <c:valAx>
        <c:axId val="20659852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584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3.46</c:v>
                </c:pt>
                <c:pt idx="1">
                  <c:v>3.56</c:v>
                </c:pt>
                <c:pt idx="2">
                  <c:v>2.02</c:v>
                </c:pt>
                <c:pt idx="3">
                  <c:v>3.95</c:v>
                </c:pt>
                <c:pt idx="4">
                  <c:v>1.99</c:v>
                </c:pt>
              </c:numCache>
            </c:numRef>
          </c:val>
          <c:extLst xmlns:c16r2="http://schemas.microsoft.com/office/drawing/2015/06/chart">
            <c:ext xmlns:c16="http://schemas.microsoft.com/office/drawing/2014/chart" uri="{C3380CC4-5D6E-409C-BE32-E72D297353CC}">
              <c16:uniqueId val="{00000000-6B18-41D8-A3B2-1CB316ABC1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43.19</c:v>
                </c:pt>
                <c:pt idx="1">
                  <c:v>50.03</c:v>
                </c:pt>
                <c:pt idx="2">
                  <c:v>49.18</c:v>
                </c:pt>
                <c:pt idx="3">
                  <c:v>49.9</c:v>
                </c:pt>
                <c:pt idx="4">
                  <c:v>49.09</c:v>
                </c:pt>
              </c:numCache>
            </c:numRef>
          </c:val>
          <c:extLst xmlns:c16r2="http://schemas.microsoft.com/office/drawing/2015/06/chart">
            <c:ext xmlns:c16="http://schemas.microsoft.com/office/drawing/2014/chart" uri="{C3380CC4-5D6E-409C-BE32-E72D297353CC}">
              <c16:uniqueId val="{00000001-6B18-41D8-A3B2-1CB316ABC1C7}"/>
            </c:ext>
          </c:extLst>
        </c:ser>
        <c:dLbls>
          <c:showLegendKey val="0"/>
          <c:showVal val="0"/>
          <c:showCatName val="0"/>
          <c:showSerName val="0"/>
          <c:showPercent val="0"/>
          <c:showBubbleSize val="0"/>
        </c:dLbls>
        <c:gapWidth val="250"/>
        <c:overlap val="100"/>
        <c:axId val="228166272"/>
        <c:axId val="228184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-15.74</c:v>
                </c:pt>
                <c:pt idx="1">
                  <c:v>4.6399999999999997</c:v>
                </c:pt>
                <c:pt idx="2">
                  <c:v>-3.28</c:v>
                </c:pt>
                <c:pt idx="3">
                  <c:v>7.0000000000000007E-2</c:v>
                </c:pt>
                <c:pt idx="4">
                  <c:v>-5.69</c:v>
                </c:pt>
              </c:numCache>
            </c:numRef>
          </c:val>
          <c:smooth val="0"/>
          <c:extLst xmlns:c16r2="http://schemas.microsoft.com/office/drawing/2015/06/chart">
            <c:ext xmlns:c16="http://schemas.microsoft.com/office/drawing/2014/chart" uri="{C3380CC4-5D6E-409C-BE32-E72D297353CC}">
              <c16:uniqueId val="{00000002-6B18-41D8-A3B2-1CB316ABC1C7}"/>
            </c:ext>
          </c:extLst>
        </c:ser>
        <c:dLbls>
          <c:showLegendKey val="0"/>
          <c:showVal val="0"/>
          <c:showCatName val="0"/>
          <c:showSerName val="0"/>
          <c:showPercent val="0"/>
          <c:showBubbleSize val="0"/>
        </c:dLbls>
        <c:marker val="1"/>
        <c:smooth val="0"/>
        <c:axId val="228166272"/>
        <c:axId val="228184832"/>
      </c:lineChart>
      <c:catAx>
        <c:axId val="22816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8184832"/>
        <c:crosses val="autoZero"/>
        <c:auto val="1"/>
        <c:lblAlgn val="ctr"/>
        <c:lblOffset val="100"/>
        <c:tickLblSkip val="1"/>
        <c:tickMarkSkip val="1"/>
        <c:noMultiLvlLbl val="0"/>
      </c:catAx>
      <c:valAx>
        <c:axId val="22818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16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900-4DA1-BD1B-0DAF8D72D1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900-4DA1-BD1B-0DAF8D72D1F4}"/>
            </c:ext>
          </c:extLst>
        </c:ser>
        <c:ser>
          <c:idx val="2"/>
          <c:order val="2"/>
          <c:tx>
            <c:strRef>
              <c:f>データシート!$A$29</c:f>
              <c:strCache>
                <c:ptCount val="1"/>
                <c:pt idx="0">
                  <c:v>足寄都市計画足寄市街地区土地区画整理事業特別会計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0.06</c:v>
                </c:pt>
                <c:pt idx="1">
                  <c:v>#N/A</c:v>
                </c:pt>
                <c:pt idx="2">
                  <c:v>0.06</c:v>
                </c:pt>
                <c:pt idx="3">
                  <c:v>#N/A</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900-4DA1-BD1B-0DAF8D72D1F4}"/>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900-4DA1-BD1B-0DAF8D72D1F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5900-4DA1-BD1B-0DAF8D72D1F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0.44</c:v>
                </c:pt>
                <c:pt idx="2">
                  <c:v>#N/A</c:v>
                </c:pt>
                <c:pt idx="3">
                  <c:v>0.16</c:v>
                </c:pt>
                <c:pt idx="4">
                  <c:v>#N/A</c:v>
                </c:pt>
                <c:pt idx="5">
                  <c:v>0.57999999999999996</c:v>
                </c:pt>
                <c:pt idx="6">
                  <c:v>#N/A</c:v>
                </c:pt>
                <c:pt idx="7">
                  <c:v>0.35</c:v>
                </c:pt>
                <c:pt idx="8">
                  <c:v>#N/A</c:v>
                </c:pt>
                <c:pt idx="9">
                  <c:v>0.13</c:v>
                </c:pt>
              </c:numCache>
            </c:numRef>
          </c:val>
          <c:extLst xmlns:c16r2="http://schemas.microsoft.com/office/drawing/2015/06/chart">
            <c:ext xmlns:c16="http://schemas.microsoft.com/office/drawing/2014/chart" uri="{C3380CC4-5D6E-409C-BE32-E72D297353CC}">
              <c16:uniqueId val="{00000005-5900-4DA1-BD1B-0DAF8D72D1F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0.68</c:v>
                </c:pt>
                <c:pt idx="2">
                  <c:v>#N/A</c:v>
                </c:pt>
                <c:pt idx="3">
                  <c:v>0.1</c:v>
                </c:pt>
                <c:pt idx="4">
                  <c:v>#N/A</c:v>
                </c:pt>
                <c:pt idx="5">
                  <c:v>0.18</c:v>
                </c:pt>
                <c:pt idx="6">
                  <c:v>#N/A</c:v>
                </c:pt>
                <c:pt idx="7">
                  <c:v>1.03</c:v>
                </c:pt>
                <c:pt idx="8">
                  <c:v>#N/A</c:v>
                </c:pt>
                <c:pt idx="9">
                  <c:v>0.7</c:v>
                </c:pt>
              </c:numCache>
            </c:numRef>
          </c:val>
          <c:extLst xmlns:c16r2="http://schemas.microsoft.com/office/drawing/2015/06/chart">
            <c:ext xmlns:c16="http://schemas.microsoft.com/office/drawing/2014/chart" uri="{C3380CC4-5D6E-409C-BE32-E72D297353CC}">
              <c16:uniqueId val="{00000006-5900-4DA1-BD1B-0DAF8D72D1F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3.52</c:v>
                </c:pt>
                <c:pt idx="2">
                  <c:v>#N/A</c:v>
                </c:pt>
                <c:pt idx="3">
                  <c:v>3.62</c:v>
                </c:pt>
                <c:pt idx="4">
                  <c:v>#N/A</c:v>
                </c:pt>
                <c:pt idx="5">
                  <c:v>2.02</c:v>
                </c:pt>
                <c:pt idx="6">
                  <c:v>#N/A</c:v>
                </c:pt>
                <c:pt idx="7">
                  <c:v>3.94</c:v>
                </c:pt>
                <c:pt idx="8">
                  <c:v>#N/A</c:v>
                </c:pt>
                <c:pt idx="9">
                  <c:v>1.98</c:v>
                </c:pt>
              </c:numCache>
            </c:numRef>
          </c:val>
          <c:extLst xmlns:c16r2="http://schemas.microsoft.com/office/drawing/2015/06/chart">
            <c:ext xmlns:c16="http://schemas.microsoft.com/office/drawing/2014/chart" uri="{C3380CC4-5D6E-409C-BE32-E72D297353CC}">
              <c16:uniqueId val="{00000007-5900-4DA1-BD1B-0DAF8D72D1F4}"/>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3.8</c:v>
                </c:pt>
                <c:pt idx="2">
                  <c:v>#N/A</c:v>
                </c:pt>
                <c:pt idx="3">
                  <c:v>3.97</c:v>
                </c:pt>
                <c:pt idx="4">
                  <c:v>#N/A</c:v>
                </c:pt>
                <c:pt idx="5">
                  <c:v>3.53</c:v>
                </c:pt>
                <c:pt idx="6">
                  <c:v>#N/A</c:v>
                </c:pt>
                <c:pt idx="7">
                  <c:v>3.64</c:v>
                </c:pt>
                <c:pt idx="8">
                  <c:v>#N/A</c:v>
                </c:pt>
                <c:pt idx="9">
                  <c:v>3.45</c:v>
                </c:pt>
              </c:numCache>
            </c:numRef>
          </c:val>
          <c:extLst xmlns:c16r2="http://schemas.microsoft.com/office/drawing/2015/06/chart">
            <c:ext xmlns:c16="http://schemas.microsoft.com/office/drawing/2014/chart" uri="{C3380CC4-5D6E-409C-BE32-E72D297353CC}">
              <c16:uniqueId val="{00000008-5900-4DA1-BD1B-0DAF8D72D1F4}"/>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5.54</c:v>
                </c:pt>
                <c:pt idx="2">
                  <c:v>#N/A</c:v>
                </c:pt>
                <c:pt idx="3">
                  <c:v>5.68</c:v>
                </c:pt>
                <c:pt idx="4">
                  <c:v>#N/A</c:v>
                </c:pt>
                <c:pt idx="5">
                  <c:v>5.96</c:v>
                </c:pt>
                <c:pt idx="6">
                  <c:v>#N/A</c:v>
                </c:pt>
                <c:pt idx="7">
                  <c:v>5.56</c:v>
                </c:pt>
                <c:pt idx="8">
                  <c:v>#N/A</c:v>
                </c:pt>
                <c:pt idx="9">
                  <c:v>4.09</c:v>
                </c:pt>
              </c:numCache>
            </c:numRef>
          </c:val>
          <c:extLst xmlns:c16r2="http://schemas.microsoft.com/office/drawing/2015/06/chart">
            <c:ext xmlns:c16="http://schemas.microsoft.com/office/drawing/2014/chart" uri="{C3380CC4-5D6E-409C-BE32-E72D297353CC}">
              <c16:uniqueId val="{00000009-5900-4DA1-BD1B-0DAF8D72D1F4}"/>
            </c:ext>
          </c:extLst>
        </c:ser>
        <c:dLbls>
          <c:showLegendKey val="0"/>
          <c:showVal val="0"/>
          <c:showCatName val="0"/>
          <c:showSerName val="0"/>
          <c:showPercent val="0"/>
          <c:showBubbleSize val="0"/>
        </c:dLbls>
        <c:gapWidth val="150"/>
        <c:overlap val="100"/>
        <c:axId val="228557184"/>
        <c:axId val="228558720"/>
      </c:barChart>
      <c:catAx>
        <c:axId val="22855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558720"/>
        <c:crosses val="autoZero"/>
        <c:auto val="1"/>
        <c:lblAlgn val="ctr"/>
        <c:lblOffset val="100"/>
        <c:tickLblSkip val="1"/>
        <c:tickMarkSkip val="1"/>
        <c:noMultiLvlLbl val="0"/>
      </c:catAx>
      <c:valAx>
        <c:axId val="228558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557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927</c:v>
                </c:pt>
                <c:pt idx="5">
                  <c:v>980</c:v>
                </c:pt>
                <c:pt idx="8">
                  <c:v>967</c:v>
                </c:pt>
                <c:pt idx="11">
                  <c:v>984</c:v>
                </c:pt>
                <c:pt idx="14">
                  <c:v>963</c:v>
                </c:pt>
              </c:numCache>
            </c:numRef>
          </c:val>
          <c:extLst xmlns:c16r2="http://schemas.microsoft.com/office/drawing/2015/06/chart">
            <c:ext xmlns:c16="http://schemas.microsoft.com/office/drawing/2014/chart" uri="{C3380CC4-5D6E-409C-BE32-E72D297353CC}">
              <c16:uniqueId val="{00000000-41B6-4967-BCED-AA095C5282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1B6-4967-BCED-AA095C5282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c:v>
                </c:pt>
                <c:pt idx="3">
                  <c:v>4</c:v>
                </c:pt>
                <c:pt idx="6">
                  <c:v>6</c:v>
                </c:pt>
                <c:pt idx="9">
                  <c:v>3</c:v>
                </c:pt>
                <c:pt idx="12">
                  <c:v>3</c:v>
                </c:pt>
              </c:numCache>
            </c:numRef>
          </c:val>
          <c:extLst xmlns:c16r2="http://schemas.microsoft.com/office/drawing/2015/06/chart">
            <c:ext xmlns:c16="http://schemas.microsoft.com/office/drawing/2014/chart" uri="{C3380CC4-5D6E-409C-BE32-E72D297353CC}">
              <c16:uniqueId val="{00000002-41B6-4967-BCED-AA095C5282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85</c:v>
                </c:pt>
                <c:pt idx="3">
                  <c:v>85</c:v>
                </c:pt>
                <c:pt idx="6">
                  <c:v>85</c:v>
                </c:pt>
                <c:pt idx="9">
                  <c:v>62</c:v>
                </c:pt>
                <c:pt idx="12">
                  <c:v>22</c:v>
                </c:pt>
              </c:numCache>
            </c:numRef>
          </c:val>
          <c:extLst xmlns:c16r2="http://schemas.microsoft.com/office/drawing/2015/06/chart">
            <c:ext xmlns:c16="http://schemas.microsoft.com/office/drawing/2014/chart" uri="{C3380CC4-5D6E-409C-BE32-E72D297353CC}">
              <c16:uniqueId val="{00000003-41B6-4967-BCED-AA095C5282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237</c:v>
                </c:pt>
                <c:pt idx="3">
                  <c:v>203</c:v>
                </c:pt>
                <c:pt idx="6">
                  <c:v>198</c:v>
                </c:pt>
                <c:pt idx="9">
                  <c:v>216</c:v>
                </c:pt>
                <c:pt idx="12">
                  <c:v>211</c:v>
                </c:pt>
              </c:numCache>
            </c:numRef>
          </c:val>
          <c:extLst xmlns:c16r2="http://schemas.microsoft.com/office/drawing/2015/06/chart">
            <c:ext xmlns:c16="http://schemas.microsoft.com/office/drawing/2014/chart" uri="{C3380CC4-5D6E-409C-BE32-E72D297353CC}">
              <c16:uniqueId val="{00000004-41B6-4967-BCED-AA095C5282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1B6-4967-BCED-AA095C5282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1B6-4967-BCED-AA095C5282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1072</c:v>
                </c:pt>
                <c:pt idx="3">
                  <c:v>1052</c:v>
                </c:pt>
                <c:pt idx="6">
                  <c:v>1076</c:v>
                </c:pt>
                <c:pt idx="9">
                  <c:v>1115</c:v>
                </c:pt>
                <c:pt idx="12">
                  <c:v>1089</c:v>
                </c:pt>
              </c:numCache>
            </c:numRef>
          </c:val>
          <c:extLst xmlns:c16r2="http://schemas.microsoft.com/office/drawing/2015/06/chart">
            <c:ext xmlns:c16="http://schemas.microsoft.com/office/drawing/2014/chart" uri="{C3380CC4-5D6E-409C-BE32-E72D297353CC}">
              <c16:uniqueId val="{00000007-41B6-4967-BCED-AA095C528213}"/>
            </c:ext>
          </c:extLst>
        </c:ser>
        <c:dLbls>
          <c:showLegendKey val="0"/>
          <c:showVal val="0"/>
          <c:showCatName val="0"/>
          <c:showSerName val="0"/>
          <c:showPercent val="0"/>
          <c:showBubbleSize val="0"/>
        </c:dLbls>
        <c:gapWidth val="100"/>
        <c:overlap val="100"/>
        <c:axId val="206433664"/>
        <c:axId val="206435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478</c:v>
                </c:pt>
                <c:pt idx="2">
                  <c:v>#N/A</c:v>
                </c:pt>
                <c:pt idx="3">
                  <c:v>#N/A</c:v>
                </c:pt>
                <c:pt idx="4">
                  <c:v>364</c:v>
                </c:pt>
                <c:pt idx="5">
                  <c:v>#N/A</c:v>
                </c:pt>
                <c:pt idx="6">
                  <c:v>#N/A</c:v>
                </c:pt>
                <c:pt idx="7">
                  <c:v>398</c:v>
                </c:pt>
                <c:pt idx="8">
                  <c:v>#N/A</c:v>
                </c:pt>
                <c:pt idx="9">
                  <c:v>#N/A</c:v>
                </c:pt>
                <c:pt idx="10">
                  <c:v>412</c:v>
                </c:pt>
                <c:pt idx="11">
                  <c:v>#N/A</c:v>
                </c:pt>
                <c:pt idx="12">
                  <c:v>#N/A</c:v>
                </c:pt>
                <c:pt idx="13">
                  <c:v>362</c:v>
                </c:pt>
                <c:pt idx="14">
                  <c:v>#N/A</c:v>
                </c:pt>
              </c:numCache>
            </c:numRef>
          </c:val>
          <c:smooth val="0"/>
          <c:extLst xmlns:c16r2="http://schemas.microsoft.com/office/drawing/2015/06/chart">
            <c:ext xmlns:c16="http://schemas.microsoft.com/office/drawing/2014/chart" uri="{C3380CC4-5D6E-409C-BE32-E72D297353CC}">
              <c16:uniqueId val="{00000008-41B6-4967-BCED-AA095C528213}"/>
            </c:ext>
          </c:extLst>
        </c:ser>
        <c:dLbls>
          <c:showLegendKey val="0"/>
          <c:showVal val="0"/>
          <c:showCatName val="0"/>
          <c:showSerName val="0"/>
          <c:showPercent val="0"/>
          <c:showBubbleSize val="0"/>
        </c:dLbls>
        <c:marker val="1"/>
        <c:smooth val="0"/>
        <c:axId val="206433664"/>
        <c:axId val="206435840"/>
      </c:lineChart>
      <c:catAx>
        <c:axId val="20643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435840"/>
        <c:crosses val="autoZero"/>
        <c:auto val="1"/>
        <c:lblAlgn val="ctr"/>
        <c:lblOffset val="100"/>
        <c:tickLblSkip val="1"/>
        <c:tickMarkSkip val="1"/>
        <c:noMultiLvlLbl val="0"/>
      </c:catAx>
      <c:valAx>
        <c:axId val="20643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43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8660</c:v>
                </c:pt>
                <c:pt idx="5">
                  <c:v>9078</c:v>
                </c:pt>
                <c:pt idx="8">
                  <c:v>9113</c:v>
                </c:pt>
                <c:pt idx="11">
                  <c:v>9002</c:v>
                </c:pt>
                <c:pt idx="14">
                  <c:v>9359</c:v>
                </c:pt>
              </c:numCache>
            </c:numRef>
          </c:val>
          <c:extLst xmlns:c16r2="http://schemas.microsoft.com/office/drawing/2015/06/chart">
            <c:ext xmlns:c16="http://schemas.microsoft.com/office/drawing/2014/chart" uri="{C3380CC4-5D6E-409C-BE32-E72D297353CC}">
              <c16:uniqueId val="{00000000-ED55-4171-9D18-A810767566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754</c:v>
                </c:pt>
                <c:pt idx="5">
                  <c:v>749</c:v>
                </c:pt>
                <c:pt idx="8">
                  <c:v>639</c:v>
                </c:pt>
                <c:pt idx="11">
                  <c:v>564</c:v>
                </c:pt>
                <c:pt idx="14">
                  <c:v>527</c:v>
                </c:pt>
              </c:numCache>
            </c:numRef>
          </c:val>
          <c:extLst xmlns:c16r2="http://schemas.microsoft.com/office/drawing/2015/06/chart">
            <c:ext xmlns:c16="http://schemas.microsoft.com/office/drawing/2014/chart" uri="{C3380CC4-5D6E-409C-BE32-E72D297353CC}">
              <c16:uniqueId val="{00000001-ED55-4171-9D18-A810767566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5798</c:v>
                </c:pt>
                <c:pt idx="5">
                  <c:v>6059</c:v>
                </c:pt>
                <c:pt idx="8">
                  <c:v>6738</c:v>
                </c:pt>
                <c:pt idx="11">
                  <c:v>6698</c:v>
                </c:pt>
                <c:pt idx="14">
                  <c:v>6741</c:v>
                </c:pt>
              </c:numCache>
            </c:numRef>
          </c:val>
          <c:extLst xmlns:c16r2="http://schemas.microsoft.com/office/drawing/2015/06/chart">
            <c:ext xmlns:c16="http://schemas.microsoft.com/office/drawing/2014/chart" uri="{C3380CC4-5D6E-409C-BE32-E72D297353CC}">
              <c16:uniqueId val="{00000002-ED55-4171-9D18-A810767566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D55-4171-9D18-A810767566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D55-4171-9D18-A810767566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D55-4171-9D18-A810767566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1894</c:v>
                </c:pt>
                <c:pt idx="3">
                  <c:v>1725</c:v>
                </c:pt>
                <c:pt idx="6">
                  <c:v>1611</c:v>
                </c:pt>
                <c:pt idx="9">
                  <c:v>1549</c:v>
                </c:pt>
                <c:pt idx="12">
                  <c:v>1544</c:v>
                </c:pt>
              </c:numCache>
            </c:numRef>
          </c:val>
          <c:extLst xmlns:c16r2="http://schemas.microsoft.com/office/drawing/2015/06/chart">
            <c:ext xmlns:c16="http://schemas.microsoft.com/office/drawing/2014/chart" uri="{C3380CC4-5D6E-409C-BE32-E72D297353CC}">
              <c16:uniqueId val="{00000006-ED55-4171-9D18-A810767566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392</c:v>
                </c:pt>
                <c:pt idx="3">
                  <c:v>313</c:v>
                </c:pt>
                <c:pt idx="6">
                  <c:v>233</c:v>
                </c:pt>
                <c:pt idx="9">
                  <c:v>22</c:v>
                </c:pt>
                <c:pt idx="12">
                  <c:v>0</c:v>
                </c:pt>
              </c:numCache>
            </c:numRef>
          </c:val>
          <c:extLst xmlns:c16r2="http://schemas.microsoft.com/office/drawing/2015/06/chart">
            <c:ext xmlns:c16="http://schemas.microsoft.com/office/drawing/2014/chart" uri="{C3380CC4-5D6E-409C-BE32-E72D297353CC}">
              <c16:uniqueId val="{00000007-ED55-4171-9D18-A810767566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2552</c:v>
                </c:pt>
                <c:pt idx="3">
                  <c:v>2479</c:v>
                </c:pt>
                <c:pt idx="6">
                  <c:v>2386</c:v>
                </c:pt>
                <c:pt idx="9">
                  <c:v>2318</c:v>
                </c:pt>
                <c:pt idx="12">
                  <c:v>2358</c:v>
                </c:pt>
              </c:numCache>
            </c:numRef>
          </c:val>
          <c:extLst xmlns:c16r2="http://schemas.microsoft.com/office/drawing/2015/06/chart">
            <c:ext xmlns:c16="http://schemas.microsoft.com/office/drawing/2014/chart" uri="{C3380CC4-5D6E-409C-BE32-E72D297353CC}">
              <c16:uniqueId val="{00000008-ED55-4171-9D18-A810767566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D55-4171-9D18-A810767566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10383</c:v>
                </c:pt>
                <c:pt idx="3">
                  <c:v>11001</c:v>
                </c:pt>
                <c:pt idx="6">
                  <c:v>11136</c:v>
                </c:pt>
                <c:pt idx="9">
                  <c:v>11093</c:v>
                </c:pt>
                <c:pt idx="12">
                  <c:v>11495</c:v>
                </c:pt>
              </c:numCache>
            </c:numRef>
          </c:val>
          <c:extLst xmlns:c16r2="http://schemas.microsoft.com/office/drawing/2015/06/chart">
            <c:ext xmlns:c16="http://schemas.microsoft.com/office/drawing/2014/chart" uri="{C3380CC4-5D6E-409C-BE32-E72D297353CC}">
              <c16:uniqueId val="{0000000A-ED55-4171-9D18-A81076756685}"/>
            </c:ext>
          </c:extLst>
        </c:ser>
        <c:dLbls>
          <c:showLegendKey val="0"/>
          <c:showVal val="0"/>
          <c:showCatName val="0"/>
          <c:showSerName val="0"/>
          <c:showPercent val="0"/>
          <c:showBubbleSize val="0"/>
        </c:dLbls>
        <c:gapWidth val="100"/>
        <c:overlap val="100"/>
        <c:axId val="222031872"/>
        <c:axId val="222033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D55-4171-9D18-A81076756685}"/>
            </c:ext>
          </c:extLst>
        </c:ser>
        <c:dLbls>
          <c:showLegendKey val="0"/>
          <c:showVal val="0"/>
          <c:showCatName val="0"/>
          <c:showSerName val="0"/>
          <c:showPercent val="0"/>
          <c:showBubbleSize val="0"/>
        </c:dLbls>
        <c:marker val="1"/>
        <c:smooth val="0"/>
        <c:axId val="222031872"/>
        <c:axId val="222033792"/>
      </c:lineChart>
      <c:catAx>
        <c:axId val="22203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033792"/>
        <c:crosses val="autoZero"/>
        <c:auto val="1"/>
        <c:lblAlgn val="ctr"/>
        <c:lblOffset val="100"/>
        <c:tickLblSkip val="1"/>
        <c:tickMarkSkip val="1"/>
        <c:noMultiLvlLbl val="0"/>
      </c:catAx>
      <c:valAx>
        <c:axId val="222033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03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2720</c:v>
                </c:pt>
                <c:pt idx="1">
                  <c:v>2679</c:v>
                </c:pt>
                <c:pt idx="2">
                  <c:v>2593</c:v>
                </c:pt>
              </c:numCache>
            </c:numRef>
          </c:val>
          <c:extLst xmlns:c16r2="http://schemas.microsoft.com/office/drawing/2015/06/chart">
            <c:ext xmlns:c16="http://schemas.microsoft.com/office/drawing/2014/chart" uri="{C3380CC4-5D6E-409C-BE32-E72D297353CC}">
              <c16:uniqueId val="{00000000-A0D1-441F-8C77-9E1E27907F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921</c:v>
                </c:pt>
                <c:pt idx="1">
                  <c:v>927</c:v>
                </c:pt>
                <c:pt idx="2">
                  <c:v>938</c:v>
                </c:pt>
              </c:numCache>
            </c:numRef>
          </c:val>
          <c:extLst xmlns:c16r2="http://schemas.microsoft.com/office/drawing/2015/06/chart">
            <c:ext xmlns:c16="http://schemas.microsoft.com/office/drawing/2014/chart" uri="{C3380CC4-5D6E-409C-BE32-E72D297353CC}">
              <c16:uniqueId val="{00000001-A0D1-441F-8C77-9E1E27907F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3005</c:v>
                </c:pt>
                <c:pt idx="1">
                  <c:v>2988</c:v>
                </c:pt>
                <c:pt idx="2">
                  <c:v>3069</c:v>
                </c:pt>
              </c:numCache>
            </c:numRef>
          </c:val>
          <c:extLst xmlns:c16r2="http://schemas.microsoft.com/office/drawing/2015/06/chart">
            <c:ext xmlns:c16="http://schemas.microsoft.com/office/drawing/2014/chart" uri="{C3380CC4-5D6E-409C-BE32-E72D297353CC}">
              <c16:uniqueId val="{00000002-A0D1-441F-8C77-9E1E27907FCF}"/>
            </c:ext>
          </c:extLst>
        </c:ser>
        <c:dLbls>
          <c:showLegendKey val="0"/>
          <c:showVal val="0"/>
          <c:showCatName val="0"/>
          <c:showSerName val="0"/>
          <c:showPercent val="0"/>
          <c:showBubbleSize val="0"/>
        </c:dLbls>
        <c:gapWidth val="120"/>
        <c:overlap val="100"/>
        <c:axId val="228328960"/>
        <c:axId val="228330496"/>
      </c:barChart>
      <c:catAx>
        <c:axId val="22832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8330496"/>
        <c:crosses val="autoZero"/>
        <c:auto val="1"/>
        <c:lblAlgn val="ctr"/>
        <c:lblOffset val="100"/>
        <c:tickLblSkip val="1"/>
        <c:tickMarkSkip val="1"/>
        <c:noMultiLvlLbl val="0"/>
      </c:catAx>
      <c:valAx>
        <c:axId val="228330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832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北海道足寄町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地方道路等整備事業</a:t>
          </a:r>
          <a:r>
            <a:rPr lang="ja-JP" altLang="ja-JP" sz="1100">
              <a:solidFill>
                <a:schemeClr val="dk1"/>
              </a:solidFill>
              <a:effectLst/>
              <a:latin typeface="+mn-lt"/>
              <a:ea typeface="+mn-ea"/>
              <a:cs typeface="+mn-cs"/>
            </a:rPr>
            <a:t>債の償還額が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したことにより、元利償還金の額は前年比</a:t>
          </a:r>
          <a:r>
            <a:rPr lang="ja-JP" altLang="en-US" sz="1100">
              <a:solidFill>
                <a:schemeClr val="dk1"/>
              </a:solidFill>
              <a:effectLst/>
              <a:latin typeface="+mn-lt"/>
              <a:ea typeface="+mn-ea"/>
              <a:cs typeface="+mn-cs"/>
            </a:rPr>
            <a:t>２６</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北海道足寄町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充当可能基金は</a:t>
          </a:r>
          <a:r>
            <a:rPr lang="ja-JP" altLang="en-US" sz="1100">
              <a:solidFill>
                <a:schemeClr val="dk1"/>
              </a:solidFill>
              <a:effectLst/>
              <a:latin typeface="+mn-lt"/>
              <a:ea typeface="+mn-ea"/>
              <a:cs typeface="+mn-cs"/>
            </a:rPr>
            <a:t>決算剰余金積み立てが１０７百万円あったため４３百万円増加した。</a:t>
          </a:r>
          <a:endParaRPr lang="ja-JP" altLang="ja-JP" sz="1400">
            <a:effectLst/>
          </a:endParaRPr>
        </a:p>
        <a:p>
          <a:r>
            <a:rPr lang="ja-JP" altLang="ja-JP" sz="1100">
              <a:solidFill>
                <a:schemeClr val="dk1"/>
              </a:solidFill>
              <a:effectLst/>
              <a:latin typeface="+mn-lt"/>
              <a:ea typeface="+mn-ea"/>
              <a:cs typeface="+mn-cs"/>
            </a:rPr>
            <a:t>　将来負担額の地方債現在高は</a:t>
          </a:r>
          <a:r>
            <a:rPr lang="ja-JP" altLang="en-US" sz="1100">
              <a:solidFill>
                <a:schemeClr val="dk1"/>
              </a:solidFill>
              <a:effectLst/>
              <a:latin typeface="+mn-lt"/>
              <a:ea typeface="+mn-ea"/>
              <a:cs typeface="+mn-cs"/>
            </a:rPr>
            <a:t>４０２</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増加した。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北海道足寄町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Ｈ２８で５２百万円減少したが、Ｈ２９で６百万円増加しており、大きな変動はない。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普通交付税の大幅減により今後繰り入れが続く見込みとなっているため、今後においては、行財政改革への取組を通じて繰入額の減少を図っていく。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a:t>
          </a:r>
          <a:r>
            <a:rPr lang="ja-JP" altLang="en-US" sz="1300">
              <a:effectLst/>
              <a:latin typeface="ＭＳ ゴシック" panose="020B0609070205080204" pitchFamily="49" charset="-128"/>
              <a:ea typeface="ＭＳ ゴシック" panose="020B0609070205080204" pitchFamily="49" charset="-128"/>
            </a:rPr>
            <a:t>公共施設建設及び公共用地取得</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・子育て安心基金　　：</a:t>
          </a:r>
          <a:r>
            <a:rPr lang="ja-JP" altLang="en-US" sz="1300">
              <a:effectLst/>
              <a:latin typeface="ＭＳ ゴシック" panose="020B0609070205080204" pitchFamily="49" charset="-128"/>
              <a:ea typeface="ＭＳ ゴシック" panose="020B0609070205080204" pitchFamily="49" charset="-128"/>
            </a:rPr>
            <a:t>次世代を担う子どもたちの健やかな成長と豊かな心を育み、安心して子育てができる環境づくりの推進</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公共施設の老朽化に伴う公共施設の更新事業を計画的に実施するため１１０百万円を積み立てたことによる増加</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・子育て安心基金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保育及び給食の無償化事業等の子育て施策事業費の約１／２を充当</a:t>
          </a:r>
          <a:r>
            <a:rPr kumimoji="1" lang="ja-JP" altLang="ja-JP" sz="1100">
              <a:solidFill>
                <a:schemeClr val="dk1"/>
              </a:solidFill>
              <a:effectLst/>
              <a:latin typeface="+mn-lt"/>
              <a:ea typeface="+mn-ea"/>
              <a:cs typeface="+mn-cs"/>
            </a:rPr>
            <a:t>。</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現在の財政状況及び他の基金状況を踏まえ取崩を行う予定。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・子育て安心基金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子育て施策への事業費に充てるため毎年度取り崩しを行う一方、決算剰余金が出そうな場合は、積み増しについて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近年の地方交付税削減により財政調整基金の繰入が増加している。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普通交付税の大幅減により今後繰り入れが続く見込みとなっているため、今後においては、行財政改革への取組を通じて繰入額の減少を図っていく。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決算剰余金の積み立てにより増加している。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現在は決算剰余金の一部を積み立てており、取り崩しは行っていないが、平成３４年度に地方債償還のピークを迎えるため、現在の財政状況及び他の基金状況を踏まえ取崩を行う予定。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北海道足寄町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7,061
7,036
1,408.04
10,540,798
10,399,927
104,908
5,282,060
11,495,218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行政面積が町村で日本一広大であり、人口密度が全国最低ランクであることに加え、人口の減少や全国平均を上回る高齢化率により、指数は０．１９と類似団体平均を下回っている。</a:t>
          </a:r>
          <a:endParaRPr lang="ja-JP" altLang="ja-JP" sz="1400">
            <a:effectLst/>
          </a:endParaRPr>
        </a:p>
        <a:p>
          <a:r>
            <a:rPr lang="ja-JP" altLang="ja-JP" sz="1100">
              <a:solidFill>
                <a:schemeClr val="dk1"/>
              </a:solidFill>
              <a:effectLst/>
              <a:latin typeface="+mn-lt"/>
              <a:ea typeface="+mn-ea"/>
              <a:cs typeface="+mn-cs"/>
            </a:rPr>
            <a:t>　今後は各種使用料・手数料の見直しを実施するとともに町有財産の適正管理を図り、遊休財産の売却等により歳入の確保に努める。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146957</xdr:rowOff>
    </xdr:from>
    <xdr:to>
      <xdr:col>23</xdr:col>
      <xdr:colOff>133350</xdr:colOff>
      <xdr:row>43</xdr:row>
      <xdr:rowOff>146957</xdr:rowOff>
    </xdr:to>
    <xdr:cxnSp macro="">
      <xdr:nvCxnSpPr>
        <xdr:cNvPr id="70" name="直線コネクタ 69"/>
        <xdr:cNvCxnSpPr/>
      </xdr:nvCxnSpPr>
      <xdr:spPr>
        <a:xfrm>
          <a:off x="4114800" y="751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164193</xdr:rowOff>
    </xdr:to>
    <xdr:cxnSp macro="">
      <xdr:nvCxnSpPr>
        <xdr:cNvPr id="73" name="直線コネクタ 72"/>
        <xdr:cNvCxnSpPr/>
      </xdr:nvCxnSpPr>
      <xdr:spPr>
        <a:xfrm flipV="1">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9978</xdr:rowOff>
    </xdr:to>
    <xdr:cxnSp macro="">
      <xdr:nvCxnSpPr>
        <xdr:cNvPr id="76" name="直線コネクタ 75"/>
        <xdr:cNvCxnSpPr/>
      </xdr:nvCxnSpPr>
      <xdr:spPr>
        <a:xfrm flipV="1">
          <a:off x="2336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79" name="直線コネクタ 78"/>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96157</xdr:rowOff>
    </xdr:from>
    <xdr:to>
      <xdr:col>23</xdr:col>
      <xdr:colOff>184150</xdr:colOff>
      <xdr:row>44</xdr:row>
      <xdr:rowOff>26307</xdr:rowOff>
    </xdr:to>
    <xdr:sp macro="" textlink="">
      <xdr:nvSpPr>
        <xdr:cNvPr id="89" name="楕円 88"/>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163484</xdr:rowOff>
    </xdr:from>
    <xdr:ext cx="762000" cy="259045"/>
    <xdr:sp macro="" textlink="">
      <xdr:nvSpPr>
        <xdr:cNvPr id="90" name="財政力該当値テキスト"/>
        <xdr:cNvSpPr txBox="1"/>
      </xdr:nvSpPr>
      <xdr:spPr>
        <a:xfrm>
          <a:off x="5041900" y="736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1" name="楕円 90"/>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2" name="テキスト ボックス 91"/>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２２年度に地方債の繰上償還（約６億４千万円）を実施し、公債費を減少させるとともに、平成１７年度から平成２２年度まで退職者数の５分の１を新規採用するとの方針のもと、職員給与や手当、議員報酬等の削減を行い、平成１６年度比で約３億４千万円の人件費を削減してきたこと等により類似団体平均を下回っていたが、近年の介護施設の開設や子育て施策の充実により、賃金等を含む施設維持の費用が増加しており経常収支比率が悪化してきている。</a:t>
          </a:r>
          <a:endParaRPr lang="ja-JP" altLang="ja-JP" sz="1400">
            <a:effectLst/>
          </a:endParaRPr>
        </a:p>
        <a:p>
          <a:r>
            <a:rPr lang="ja-JP" altLang="ja-JP" sz="1100">
              <a:solidFill>
                <a:schemeClr val="dk1"/>
              </a:solidFill>
              <a:effectLst/>
              <a:latin typeface="+mn-lt"/>
              <a:ea typeface="+mn-ea"/>
              <a:cs typeface="+mn-cs"/>
            </a:rPr>
            <a:t>　今後においては、行財政改革への取組を通じて義務的経費の削減に努める。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62</xdr:row>
      <xdr:rowOff>112014</xdr:rowOff>
    </xdr:to>
    <xdr:cxnSp macro="">
      <xdr:nvCxnSpPr>
        <xdr:cNvPr id="131" name="直線コネクタ 130"/>
        <xdr:cNvCxnSpPr/>
      </xdr:nvCxnSpPr>
      <xdr:spPr>
        <a:xfrm>
          <a:off x="4114800" y="1071295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51816</xdr:rowOff>
    </xdr:from>
    <xdr:to>
      <xdr:col>19</xdr:col>
      <xdr:colOff>133350</xdr:colOff>
      <xdr:row>62</xdr:row>
      <xdr:rowOff>83058</xdr:rowOff>
    </xdr:to>
    <xdr:cxnSp macro="">
      <xdr:nvCxnSpPr>
        <xdr:cNvPr id="134" name="直線コネクタ 133"/>
        <xdr:cNvCxnSpPr/>
      </xdr:nvCxnSpPr>
      <xdr:spPr>
        <a:xfrm>
          <a:off x="3225800" y="1051026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61</xdr:row>
      <xdr:rowOff>51816</xdr:rowOff>
    </xdr:to>
    <xdr:cxnSp macro="">
      <xdr:nvCxnSpPr>
        <xdr:cNvPr id="137" name="直線コネクタ 136"/>
        <xdr:cNvCxnSpPr/>
      </xdr:nvCxnSpPr>
      <xdr:spPr>
        <a:xfrm>
          <a:off x="2336800" y="1038479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134112</xdr:rowOff>
    </xdr:from>
    <xdr:to>
      <xdr:col>11</xdr:col>
      <xdr:colOff>31750</xdr:colOff>
      <xdr:row>60</xdr:row>
      <xdr:rowOff>97790</xdr:rowOff>
    </xdr:to>
    <xdr:cxnSp macro="">
      <xdr:nvCxnSpPr>
        <xdr:cNvPr id="140" name="直線コネクタ 139"/>
        <xdr:cNvCxnSpPr/>
      </xdr:nvCxnSpPr>
      <xdr:spPr>
        <a:xfrm>
          <a:off x="1447800" y="1024966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50" name="楕円 149"/>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77741</xdr:rowOff>
    </xdr:from>
    <xdr:ext cx="762000" cy="259045"/>
    <xdr:sp macro="" textlink="">
      <xdr:nvSpPr>
        <xdr:cNvPr id="151" name="財政構造の弾力性該当値テキスト"/>
        <xdr:cNvSpPr txBox="1"/>
      </xdr:nvSpPr>
      <xdr:spPr>
        <a:xfrm>
          <a:off x="50419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32258</xdr:rowOff>
    </xdr:from>
    <xdr:to>
      <xdr:col>19</xdr:col>
      <xdr:colOff>184150</xdr:colOff>
      <xdr:row>62</xdr:row>
      <xdr:rowOff>133858</xdr:rowOff>
    </xdr:to>
    <xdr:sp macro="" textlink="">
      <xdr:nvSpPr>
        <xdr:cNvPr id="152" name="楕円 151"/>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53" name="テキスト ボックス 152"/>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1016</xdr:rowOff>
    </xdr:from>
    <xdr:to>
      <xdr:col>15</xdr:col>
      <xdr:colOff>133350</xdr:colOff>
      <xdr:row>61</xdr:row>
      <xdr:rowOff>102616</xdr:rowOff>
    </xdr:to>
    <xdr:sp macro="" textlink="">
      <xdr:nvSpPr>
        <xdr:cNvPr id="154" name="楕円 153"/>
        <xdr:cNvSpPr/>
      </xdr:nvSpPr>
      <xdr:spPr>
        <a:xfrm>
          <a:off x="3175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112793</xdr:rowOff>
    </xdr:from>
    <xdr:ext cx="762000" cy="259045"/>
    <xdr:sp macro="" textlink="">
      <xdr:nvSpPr>
        <xdr:cNvPr id="155" name="テキスト ボックス 154"/>
        <xdr:cNvSpPr txBox="1"/>
      </xdr:nvSpPr>
      <xdr:spPr>
        <a:xfrm>
          <a:off x="2844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6" name="楕円 155"/>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158767</xdr:rowOff>
    </xdr:from>
    <xdr:ext cx="762000" cy="259045"/>
    <xdr:sp macro="" textlink="">
      <xdr:nvSpPr>
        <xdr:cNvPr id="157" name="テキスト ボックス 156"/>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83312</xdr:rowOff>
    </xdr:from>
    <xdr:to>
      <xdr:col>7</xdr:col>
      <xdr:colOff>31750</xdr:colOff>
      <xdr:row>60</xdr:row>
      <xdr:rowOff>13462</xdr:rowOff>
    </xdr:to>
    <xdr:sp macro="" textlink="">
      <xdr:nvSpPr>
        <xdr:cNvPr id="158" name="楕円 157"/>
        <xdr:cNvSpPr/>
      </xdr:nvSpPr>
      <xdr:spPr>
        <a:xfrm>
          <a:off x="1397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23639</xdr:rowOff>
    </xdr:from>
    <xdr:ext cx="762000" cy="259045"/>
    <xdr:sp macro="" textlink="">
      <xdr:nvSpPr>
        <xdr:cNvPr id="159" name="テキスト ボックス 158"/>
        <xdr:cNvSpPr txBox="1"/>
      </xdr:nvSpPr>
      <xdr:spPr>
        <a:xfrm>
          <a:off x="1066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[382,942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平均と比較し高くなっているのは、職員数の削減による賃金の増や行政面積が広いことにより公共施設が多く管理費用の負担が大きい。また、近年の介護施設の開設や子育て施策の充実により、賃金等を含む施設維持の費用が増加傾向にあるため、今後においては管理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145306</xdr:rowOff>
    </xdr:from>
    <xdr:to>
      <xdr:col>23</xdr:col>
      <xdr:colOff>133350</xdr:colOff>
      <xdr:row>85</xdr:row>
      <xdr:rowOff>151417</xdr:rowOff>
    </xdr:to>
    <xdr:cxnSp macro="">
      <xdr:nvCxnSpPr>
        <xdr:cNvPr id="196" name="直線コネクタ 195"/>
        <xdr:cNvCxnSpPr/>
      </xdr:nvCxnSpPr>
      <xdr:spPr>
        <a:xfrm flipV="1">
          <a:off x="4114800" y="14718556"/>
          <a:ext cx="838200" cy="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18078</xdr:rowOff>
    </xdr:from>
    <xdr:to>
      <xdr:col>19</xdr:col>
      <xdr:colOff>133350</xdr:colOff>
      <xdr:row>85</xdr:row>
      <xdr:rowOff>151417</xdr:rowOff>
    </xdr:to>
    <xdr:cxnSp macro="">
      <xdr:nvCxnSpPr>
        <xdr:cNvPr id="199" name="直線コネクタ 198"/>
        <xdr:cNvCxnSpPr/>
      </xdr:nvCxnSpPr>
      <xdr:spPr>
        <a:xfrm>
          <a:off x="3225800" y="14591328"/>
          <a:ext cx="889000" cy="13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117176</xdr:rowOff>
    </xdr:from>
    <xdr:to>
      <xdr:col>15</xdr:col>
      <xdr:colOff>82550</xdr:colOff>
      <xdr:row>85</xdr:row>
      <xdr:rowOff>18078</xdr:rowOff>
    </xdr:to>
    <xdr:cxnSp macro="">
      <xdr:nvCxnSpPr>
        <xdr:cNvPr id="202" name="直線コネクタ 201"/>
        <xdr:cNvCxnSpPr/>
      </xdr:nvCxnSpPr>
      <xdr:spPr>
        <a:xfrm>
          <a:off x="2336800" y="14518976"/>
          <a:ext cx="889000" cy="7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47437</xdr:rowOff>
    </xdr:from>
    <xdr:to>
      <xdr:col>11</xdr:col>
      <xdr:colOff>31750</xdr:colOff>
      <xdr:row>84</xdr:row>
      <xdr:rowOff>117176</xdr:rowOff>
    </xdr:to>
    <xdr:cxnSp macro="">
      <xdr:nvCxnSpPr>
        <xdr:cNvPr id="205" name="直線コネクタ 204"/>
        <xdr:cNvCxnSpPr/>
      </xdr:nvCxnSpPr>
      <xdr:spPr>
        <a:xfrm>
          <a:off x="1447800" y="14449237"/>
          <a:ext cx="889000" cy="6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94506</xdr:rowOff>
    </xdr:from>
    <xdr:to>
      <xdr:col>23</xdr:col>
      <xdr:colOff>184150</xdr:colOff>
      <xdr:row>86</xdr:row>
      <xdr:rowOff>24656</xdr:rowOff>
    </xdr:to>
    <xdr:sp macro="" textlink="">
      <xdr:nvSpPr>
        <xdr:cNvPr id="215" name="楕円 214"/>
        <xdr:cNvSpPr/>
      </xdr:nvSpPr>
      <xdr:spPr>
        <a:xfrm>
          <a:off x="4902200" y="14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66583</xdr:rowOff>
    </xdr:from>
    <xdr:ext cx="762000" cy="259045"/>
    <xdr:sp macro="" textlink="">
      <xdr:nvSpPr>
        <xdr:cNvPr id="216" name="人件費・物件費等の状況該当値テキスト"/>
        <xdr:cNvSpPr txBox="1"/>
      </xdr:nvSpPr>
      <xdr:spPr>
        <a:xfrm>
          <a:off x="5041900" y="1463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100617</xdr:rowOff>
    </xdr:from>
    <xdr:to>
      <xdr:col>19</xdr:col>
      <xdr:colOff>184150</xdr:colOff>
      <xdr:row>86</xdr:row>
      <xdr:rowOff>30767</xdr:rowOff>
    </xdr:to>
    <xdr:sp macro="" textlink="">
      <xdr:nvSpPr>
        <xdr:cNvPr id="217" name="楕円 216"/>
        <xdr:cNvSpPr/>
      </xdr:nvSpPr>
      <xdr:spPr>
        <a:xfrm>
          <a:off x="4064000" y="146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15544</xdr:rowOff>
    </xdr:from>
    <xdr:ext cx="736600" cy="259045"/>
    <xdr:sp macro="" textlink="">
      <xdr:nvSpPr>
        <xdr:cNvPr id="218" name="テキスト ボックス 217"/>
        <xdr:cNvSpPr txBox="1"/>
      </xdr:nvSpPr>
      <xdr:spPr>
        <a:xfrm>
          <a:off x="3733800" y="14760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138728</xdr:rowOff>
    </xdr:from>
    <xdr:to>
      <xdr:col>15</xdr:col>
      <xdr:colOff>133350</xdr:colOff>
      <xdr:row>85</xdr:row>
      <xdr:rowOff>68878</xdr:rowOff>
    </xdr:to>
    <xdr:sp macro="" textlink="">
      <xdr:nvSpPr>
        <xdr:cNvPr id="219" name="楕円 218"/>
        <xdr:cNvSpPr/>
      </xdr:nvSpPr>
      <xdr:spPr>
        <a:xfrm>
          <a:off x="3175000" y="1454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53655</xdr:rowOff>
    </xdr:from>
    <xdr:ext cx="762000" cy="259045"/>
    <xdr:sp macro="" textlink="">
      <xdr:nvSpPr>
        <xdr:cNvPr id="220" name="テキスト ボックス 219"/>
        <xdr:cNvSpPr txBox="1"/>
      </xdr:nvSpPr>
      <xdr:spPr>
        <a:xfrm>
          <a:off x="2844800" y="146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66376</xdr:rowOff>
    </xdr:from>
    <xdr:to>
      <xdr:col>11</xdr:col>
      <xdr:colOff>82550</xdr:colOff>
      <xdr:row>84</xdr:row>
      <xdr:rowOff>167976</xdr:rowOff>
    </xdr:to>
    <xdr:sp macro="" textlink="">
      <xdr:nvSpPr>
        <xdr:cNvPr id="221" name="楕円 220"/>
        <xdr:cNvSpPr/>
      </xdr:nvSpPr>
      <xdr:spPr>
        <a:xfrm>
          <a:off x="2286000" y="144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152753</xdr:rowOff>
    </xdr:from>
    <xdr:ext cx="762000" cy="259045"/>
    <xdr:sp macro="" textlink="">
      <xdr:nvSpPr>
        <xdr:cNvPr id="222" name="テキスト ボックス 221"/>
        <xdr:cNvSpPr txBox="1"/>
      </xdr:nvSpPr>
      <xdr:spPr>
        <a:xfrm>
          <a:off x="1955800" y="1455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168087</xdr:rowOff>
    </xdr:from>
    <xdr:to>
      <xdr:col>7</xdr:col>
      <xdr:colOff>31750</xdr:colOff>
      <xdr:row>84</xdr:row>
      <xdr:rowOff>98237</xdr:rowOff>
    </xdr:to>
    <xdr:sp macro="" textlink="">
      <xdr:nvSpPr>
        <xdr:cNvPr id="223" name="楕円 222"/>
        <xdr:cNvSpPr/>
      </xdr:nvSpPr>
      <xdr:spPr>
        <a:xfrm>
          <a:off x="1397000" y="143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83014</xdr:rowOff>
    </xdr:from>
    <xdr:ext cx="762000" cy="259045"/>
    <xdr:sp macro="" textlink="">
      <xdr:nvSpPr>
        <xdr:cNvPr id="224" name="テキスト ボックス 223"/>
        <xdr:cNvSpPr txBox="1"/>
      </xdr:nvSpPr>
      <xdr:spPr>
        <a:xfrm>
          <a:off x="1066800" y="1448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平成１９年度に給与構造の見直しを実施し、職員給与にあっては平成１８年度２％、平成１９年度２～６％、平成２０年度２．５～３％の独自削減を実施してきたが、職員構成において、給与水準の高い高年齢層の占める割合が依然として多いことから類似団体平均を上回っている。</a:t>
          </a:r>
          <a:endParaRPr lang="ja-JP" altLang="ja-JP" sz="1400">
            <a:effectLst/>
          </a:endParaRPr>
        </a:p>
        <a:p>
          <a:r>
            <a:rPr lang="ja-JP" altLang="ja-JP" sz="1100" b="0" i="0" baseline="0">
              <a:solidFill>
                <a:schemeClr val="dk1"/>
              </a:solidFill>
              <a:effectLst/>
              <a:latin typeface="+mn-lt"/>
              <a:ea typeface="+mn-ea"/>
              <a:cs typeface="+mn-cs"/>
            </a:rPr>
            <a:t>　今後は他町村の状況を踏まえつつ、より一層給与水準の適正化を図る。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18627</xdr:rowOff>
    </xdr:from>
    <xdr:to>
      <xdr:col>81</xdr:col>
      <xdr:colOff>44450</xdr:colOff>
      <xdr:row>87</xdr:row>
      <xdr:rowOff>18627</xdr:rowOff>
    </xdr:to>
    <xdr:cxnSp macro="">
      <xdr:nvCxnSpPr>
        <xdr:cNvPr id="258" name="直線コネクタ 257"/>
        <xdr:cNvCxnSpPr/>
      </xdr:nvCxnSpPr>
      <xdr:spPr>
        <a:xfrm>
          <a:off x="16179800" y="149347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18627</xdr:rowOff>
    </xdr:from>
    <xdr:to>
      <xdr:col>77</xdr:col>
      <xdr:colOff>44450</xdr:colOff>
      <xdr:row>87</xdr:row>
      <xdr:rowOff>107104</xdr:rowOff>
    </xdr:to>
    <xdr:cxnSp macro="">
      <xdr:nvCxnSpPr>
        <xdr:cNvPr id="261" name="直線コネクタ 260"/>
        <xdr:cNvCxnSpPr/>
      </xdr:nvCxnSpPr>
      <xdr:spPr>
        <a:xfrm flipV="1">
          <a:off x="15290800" y="149347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157904</xdr:rowOff>
    </xdr:from>
    <xdr:to>
      <xdr:col>72</xdr:col>
      <xdr:colOff>203200</xdr:colOff>
      <xdr:row>87</xdr:row>
      <xdr:rowOff>107104</xdr:rowOff>
    </xdr:to>
    <xdr:cxnSp macro="">
      <xdr:nvCxnSpPr>
        <xdr:cNvPr id="264" name="直線コネクタ 263"/>
        <xdr:cNvCxnSpPr/>
      </xdr:nvCxnSpPr>
      <xdr:spPr>
        <a:xfrm>
          <a:off x="14401800" y="149026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157904</xdr:rowOff>
    </xdr:from>
    <xdr:to>
      <xdr:col>68</xdr:col>
      <xdr:colOff>152400</xdr:colOff>
      <xdr:row>86</xdr:row>
      <xdr:rowOff>165946</xdr:rowOff>
    </xdr:to>
    <xdr:cxnSp macro="">
      <xdr:nvCxnSpPr>
        <xdr:cNvPr id="267" name="直線コネクタ 266"/>
        <xdr:cNvCxnSpPr/>
      </xdr:nvCxnSpPr>
      <xdr:spPr>
        <a:xfrm flipV="1">
          <a:off x="13512800" y="1490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139277</xdr:rowOff>
    </xdr:from>
    <xdr:to>
      <xdr:col>81</xdr:col>
      <xdr:colOff>95250</xdr:colOff>
      <xdr:row>87</xdr:row>
      <xdr:rowOff>69427</xdr:rowOff>
    </xdr:to>
    <xdr:sp macro="" textlink="">
      <xdr:nvSpPr>
        <xdr:cNvPr id="277" name="楕円 276"/>
        <xdr:cNvSpPr/>
      </xdr:nvSpPr>
      <xdr:spPr>
        <a:xfrm>
          <a:off x="169672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111354</xdr:rowOff>
    </xdr:from>
    <xdr:ext cx="762000" cy="259045"/>
    <xdr:sp macro="" textlink="">
      <xdr:nvSpPr>
        <xdr:cNvPr id="278" name="給与水準   （国との比較）該当値テキスト"/>
        <xdr:cNvSpPr txBox="1"/>
      </xdr:nvSpPr>
      <xdr:spPr>
        <a:xfrm>
          <a:off x="17106900" y="148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139277</xdr:rowOff>
    </xdr:from>
    <xdr:to>
      <xdr:col>77</xdr:col>
      <xdr:colOff>95250</xdr:colOff>
      <xdr:row>87</xdr:row>
      <xdr:rowOff>69427</xdr:rowOff>
    </xdr:to>
    <xdr:sp macro="" textlink="">
      <xdr:nvSpPr>
        <xdr:cNvPr id="279" name="楕円 278"/>
        <xdr:cNvSpPr/>
      </xdr:nvSpPr>
      <xdr:spPr>
        <a:xfrm>
          <a:off x="16129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54204</xdr:rowOff>
    </xdr:from>
    <xdr:ext cx="736600" cy="259045"/>
    <xdr:sp macro="" textlink="">
      <xdr:nvSpPr>
        <xdr:cNvPr id="280" name="テキスト ボックス 279"/>
        <xdr:cNvSpPr txBox="1"/>
      </xdr:nvSpPr>
      <xdr:spPr>
        <a:xfrm>
          <a:off x="15798800" y="1497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56304</xdr:rowOff>
    </xdr:from>
    <xdr:to>
      <xdr:col>73</xdr:col>
      <xdr:colOff>44450</xdr:colOff>
      <xdr:row>87</xdr:row>
      <xdr:rowOff>157904</xdr:rowOff>
    </xdr:to>
    <xdr:sp macro="" textlink="">
      <xdr:nvSpPr>
        <xdr:cNvPr id="281" name="楕円 280"/>
        <xdr:cNvSpPr/>
      </xdr:nvSpPr>
      <xdr:spPr>
        <a:xfrm>
          <a:off x="15240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142681</xdr:rowOff>
    </xdr:from>
    <xdr:ext cx="762000" cy="259045"/>
    <xdr:sp macro="" textlink="">
      <xdr:nvSpPr>
        <xdr:cNvPr id="282" name="テキスト ボックス 281"/>
        <xdr:cNvSpPr txBox="1"/>
      </xdr:nvSpPr>
      <xdr:spPr>
        <a:xfrm>
          <a:off x="14909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107104</xdr:rowOff>
    </xdr:from>
    <xdr:to>
      <xdr:col>68</xdr:col>
      <xdr:colOff>203200</xdr:colOff>
      <xdr:row>87</xdr:row>
      <xdr:rowOff>37254</xdr:rowOff>
    </xdr:to>
    <xdr:sp macro="" textlink="">
      <xdr:nvSpPr>
        <xdr:cNvPr id="283" name="楕円 282"/>
        <xdr:cNvSpPr/>
      </xdr:nvSpPr>
      <xdr:spPr>
        <a:xfrm>
          <a:off x="14351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84" name="テキスト ボックス 283"/>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115146</xdr:rowOff>
    </xdr:from>
    <xdr:to>
      <xdr:col>64</xdr:col>
      <xdr:colOff>152400</xdr:colOff>
      <xdr:row>87</xdr:row>
      <xdr:rowOff>45296</xdr:rowOff>
    </xdr:to>
    <xdr:sp macro="" textlink="">
      <xdr:nvSpPr>
        <xdr:cNvPr id="285" name="楕円 284"/>
        <xdr:cNvSpPr/>
      </xdr:nvSpPr>
      <xdr:spPr>
        <a:xfrm>
          <a:off x="13462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30073</xdr:rowOff>
    </xdr:from>
    <xdr:ext cx="762000" cy="259045"/>
    <xdr:sp macro="" textlink="">
      <xdr:nvSpPr>
        <xdr:cNvPr id="286" name="テキスト ボックス 285"/>
        <xdr:cNvSpPr txBox="1"/>
      </xdr:nvSpPr>
      <xdr:spPr>
        <a:xfrm>
          <a:off x="13131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足寄町自律プラン（平成１７年３月策定）に基づき、退職者数の５分の１を新規採用するとの方針のもと、平成１６年度比で一般職員２８名の職員削減を進めてきたが、スクールバスの運行業務、保育園や給食センターなど施設運営を直営で行っていること、さらに、医療と介護・福祉等連携システムの構築に向けて福祉関係職員の新規採用等により、類似団体平均を上回っている。</a:t>
          </a:r>
          <a:endParaRPr lang="ja-JP" altLang="ja-JP" sz="1400">
            <a:effectLst/>
          </a:endParaRPr>
        </a:p>
        <a:p>
          <a:r>
            <a:rPr lang="ja-JP" altLang="ja-JP" sz="1100">
              <a:solidFill>
                <a:schemeClr val="dk1"/>
              </a:solidFill>
              <a:effectLst/>
              <a:latin typeface="+mn-lt"/>
              <a:ea typeface="+mn-ea"/>
              <a:cs typeface="+mn-cs"/>
            </a:rPr>
            <a:t>　今後も行政サービスの水準維持を図りつつ、より適切な定員管理に努める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88360</xdr:rowOff>
    </xdr:from>
    <xdr:to>
      <xdr:col>81</xdr:col>
      <xdr:colOff>44450</xdr:colOff>
      <xdr:row>63</xdr:row>
      <xdr:rowOff>102838</xdr:rowOff>
    </xdr:to>
    <xdr:cxnSp macro="">
      <xdr:nvCxnSpPr>
        <xdr:cNvPr id="317" name="直線コネクタ 316"/>
        <xdr:cNvCxnSpPr/>
      </xdr:nvCxnSpPr>
      <xdr:spPr>
        <a:xfrm>
          <a:off x="16179800" y="1088971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66643</xdr:rowOff>
    </xdr:from>
    <xdr:to>
      <xdr:col>77</xdr:col>
      <xdr:colOff>44450</xdr:colOff>
      <xdr:row>63</xdr:row>
      <xdr:rowOff>88360</xdr:rowOff>
    </xdr:to>
    <xdr:cxnSp macro="">
      <xdr:nvCxnSpPr>
        <xdr:cNvPr id="320" name="直線コネクタ 319"/>
        <xdr:cNvCxnSpPr/>
      </xdr:nvCxnSpPr>
      <xdr:spPr>
        <a:xfrm>
          <a:off x="15290800" y="1086799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119856</xdr:rowOff>
    </xdr:from>
    <xdr:to>
      <xdr:col>72</xdr:col>
      <xdr:colOff>203200</xdr:colOff>
      <xdr:row>63</xdr:row>
      <xdr:rowOff>66643</xdr:rowOff>
    </xdr:to>
    <xdr:cxnSp macro="">
      <xdr:nvCxnSpPr>
        <xdr:cNvPr id="323" name="直線コネクタ 322"/>
        <xdr:cNvCxnSpPr/>
      </xdr:nvCxnSpPr>
      <xdr:spPr>
        <a:xfrm>
          <a:off x="14401800" y="10749756"/>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119856</xdr:rowOff>
    </xdr:from>
    <xdr:to>
      <xdr:col>68</xdr:col>
      <xdr:colOff>152400</xdr:colOff>
      <xdr:row>62</xdr:row>
      <xdr:rowOff>148209</xdr:rowOff>
    </xdr:to>
    <xdr:cxnSp macro="">
      <xdr:nvCxnSpPr>
        <xdr:cNvPr id="326" name="直線コネクタ 325"/>
        <xdr:cNvCxnSpPr/>
      </xdr:nvCxnSpPr>
      <xdr:spPr>
        <a:xfrm flipV="1">
          <a:off x="13512800" y="10749756"/>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52038</xdr:rowOff>
    </xdr:from>
    <xdr:to>
      <xdr:col>81</xdr:col>
      <xdr:colOff>95250</xdr:colOff>
      <xdr:row>63</xdr:row>
      <xdr:rowOff>153638</xdr:rowOff>
    </xdr:to>
    <xdr:sp macro="" textlink="">
      <xdr:nvSpPr>
        <xdr:cNvPr id="336" name="楕円 335"/>
        <xdr:cNvSpPr/>
      </xdr:nvSpPr>
      <xdr:spPr>
        <a:xfrm>
          <a:off x="16967200" y="1085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24115</xdr:rowOff>
    </xdr:from>
    <xdr:ext cx="762000" cy="259045"/>
    <xdr:sp macro="" textlink="">
      <xdr:nvSpPr>
        <xdr:cNvPr id="337" name="定員管理の状況該当値テキスト"/>
        <xdr:cNvSpPr txBox="1"/>
      </xdr:nvSpPr>
      <xdr:spPr>
        <a:xfrm>
          <a:off x="17106900" y="1082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37560</xdr:rowOff>
    </xdr:from>
    <xdr:to>
      <xdr:col>77</xdr:col>
      <xdr:colOff>95250</xdr:colOff>
      <xdr:row>63</xdr:row>
      <xdr:rowOff>139160</xdr:rowOff>
    </xdr:to>
    <xdr:sp macro="" textlink="">
      <xdr:nvSpPr>
        <xdr:cNvPr id="338" name="楕円 337"/>
        <xdr:cNvSpPr/>
      </xdr:nvSpPr>
      <xdr:spPr>
        <a:xfrm>
          <a:off x="16129000" y="108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123937</xdr:rowOff>
    </xdr:from>
    <xdr:ext cx="736600" cy="259045"/>
    <xdr:sp macro="" textlink="">
      <xdr:nvSpPr>
        <xdr:cNvPr id="339" name="テキスト ボックス 338"/>
        <xdr:cNvSpPr txBox="1"/>
      </xdr:nvSpPr>
      <xdr:spPr>
        <a:xfrm>
          <a:off x="15798800" y="10925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15843</xdr:rowOff>
    </xdr:from>
    <xdr:to>
      <xdr:col>73</xdr:col>
      <xdr:colOff>44450</xdr:colOff>
      <xdr:row>63</xdr:row>
      <xdr:rowOff>117443</xdr:rowOff>
    </xdr:to>
    <xdr:sp macro="" textlink="">
      <xdr:nvSpPr>
        <xdr:cNvPr id="340" name="楕円 339"/>
        <xdr:cNvSpPr/>
      </xdr:nvSpPr>
      <xdr:spPr>
        <a:xfrm>
          <a:off x="15240000" y="1081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102220</xdr:rowOff>
    </xdr:from>
    <xdr:ext cx="762000" cy="259045"/>
    <xdr:sp macro="" textlink="">
      <xdr:nvSpPr>
        <xdr:cNvPr id="341" name="テキスト ボックス 340"/>
        <xdr:cNvSpPr txBox="1"/>
      </xdr:nvSpPr>
      <xdr:spPr>
        <a:xfrm>
          <a:off x="14909800" y="1090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69056</xdr:rowOff>
    </xdr:from>
    <xdr:to>
      <xdr:col>68</xdr:col>
      <xdr:colOff>203200</xdr:colOff>
      <xdr:row>62</xdr:row>
      <xdr:rowOff>170656</xdr:rowOff>
    </xdr:to>
    <xdr:sp macro="" textlink="">
      <xdr:nvSpPr>
        <xdr:cNvPr id="342" name="楕円 341"/>
        <xdr:cNvSpPr/>
      </xdr:nvSpPr>
      <xdr:spPr>
        <a:xfrm>
          <a:off x="14351000" y="106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155433</xdr:rowOff>
    </xdr:from>
    <xdr:ext cx="762000" cy="259045"/>
    <xdr:sp macro="" textlink="">
      <xdr:nvSpPr>
        <xdr:cNvPr id="343" name="テキスト ボックス 342"/>
        <xdr:cNvSpPr txBox="1"/>
      </xdr:nvSpPr>
      <xdr:spPr>
        <a:xfrm>
          <a:off x="14020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97409</xdr:rowOff>
    </xdr:from>
    <xdr:to>
      <xdr:col>64</xdr:col>
      <xdr:colOff>152400</xdr:colOff>
      <xdr:row>63</xdr:row>
      <xdr:rowOff>27559</xdr:rowOff>
    </xdr:to>
    <xdr:sp macro="" textlink="">
      <xdr:nvSpPr>
        <xdr:cNvPr id="344" name="楕円 343"/>
        <xdr:cNvSpPr/>
      </xdr:nvSpPr>
      <xdr:spPr>
        <a:xfrm>
          <a:off x="13462000" y="107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12336</xdr:rowOff>
    </xdr:from>
    <xdr:ext cx="762000" cy="259045"/>
    <xdr:sp macro="" textlink="">
      <xdr:nvSpPr>
        <xdr:cNvPr id="345" name="テキスト ボックス 344"/>
        <xdr:cNvSpPr txBox="1"/>
      </xdr:nvSpPr>
      <xdr:spPr>
        <a:xfrm>
          <a:off x="13131800" y="108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広い行政面積を抱える本町は、道路整備や施設整備等の普通建設事業を積極的に実施してきたことにより地方債の元利償還金は多額となっており、類似団体平均を上回る８．６％となっているが、比率は年々減少しており、今後においても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129286</xdr:rowOff>
    </xdr:to>
    <xdr:cxnSp macro="">
      <xdr:nvCxnSpPr>
        <xdr:cNvPr id="376" name="直線コネクタ 375"/>
        <xdr:cNvCxnSpPr/>
      </xdr:nvCxnSpPr>
      <xdr:spPr>
        <a:xfrm>
          <a:off x="16179800" y="71587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41</xdr:row>
      <xdr:rowOff>134112</xdr:rowOff>
    </xdr:to>
    <xdr:cxnSp macro="">
      <xdr:nvCxnSpPr>
        <xdr:cNvPr id="379" name="直線コネクタ 378"/>
        <xdr:cNvCxnSpPr/>
      </xdr:nvCxnSpPr>
      <xdr:spPr>
        <a:xfrm flipV="1">
          <a:off x="15290800" y="71587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134112</xdr:rowOff>
    </xdr:from>
    <xdr:to>
      <xdr:col>72</xdr:col>
      <xdr:colOff>203200</xdr:colOff>
      <xdr:row>42</xdr:row>
      <xdr:rowOff>10922</xdr:rowOff>
    </xdr:to>
    <xdr:cxnSp macro="">
      <xdr:nvCxnSpPr>
        <xdr:cNvPr id="382" name="直線コネクタ 381"/>
        <xdr:cNvCxnSpPr/>
      </xdr:nvCxnSpPr>
      <xdr:spPr>
        <a:xfrm flipV="1">
          <a:off x="14401800" y="71635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10922</xdr:rowOff>
    </xdr:from>
    <xdr:to>
      <xdr:col>68</xdr:col>
      <xdr:colOff>152400</xdr:colOff>
      <xdr:row>42</xdr:row>
      <xdr:rowOff>102616</xdr:rowOff>
    </xdr:to>
    <xdr:cxnSp macro="">
      <xdr:nvCxnSpPr>
        <xdr:cNvPr id="385" name="直線コネクタ 384"/>
        <xdr:cNvCxnSpPr/>
      </xdr:nvCxnSpPr>
      <xdr:spPr>
        <a:xfrm flipV="1">
          <a:off x="13512800" y="721182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95" name="楕円 394"/>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396"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397" name="楕円 396"/>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98" name="テキスト ボックス 397"/>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83312</xdr:rowOff>
    </xdr:from>
    <xdr:to>
      <xdr:col>73</xdr:col>
      <xdr:colOff>44450</xdr:colOff>
      <xdr:row>42</xdr:row>
      <xdr:rowOff>13462</xdr:rowOff>
    </xdr:to>
    <xdr:sp macro="" textlink="">
      <xdr:nvSpPr>
        <xdr:cNvPr id="399" name="楕円 398"/>
        <xdr:cNvSpPr/>
      </xdr:nvSpPr>
      <xdr:spPr>
        <a:xfrm>
          <a:off x="15240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169689</xdr:rowOff>
    </xdr:from>
    <xdr:ext cx="762000" cy="259045"/>
    <xdr:sp macro="" textlink="">
      <xdr:nvSpPr>
        <xdr:cNvPr id="400" name="テキスト ボックス 399"/>
        <xdr:cNvSpPr txBox="1"/>
      </xdr:nvSpPr>
      <xdr:spPr>
        <a:xfrm>
          <a:off x="14909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131572</xdr:rowOff>
    </xdr:from>
    <xdr:to>
      <xdr:col>68</xdr:col>
      <xdr:colOff>203200</xdr:colOff>
      <xdr:row>42</xdr:row>
      <xdr:rowOff>61722</xdr:rowOff>
    </xdr:to>
    <xdr:sp macro="" textlink="">
      <xdr:nvSpPr>
        <xdr:cNvPr id="401" name="楕円 400"/>
        <xdr:cNvSpPr/>
      </xdr:nvSpPr>
      <xdr:spPr>
        <a:xfrm>
          <a:off x="14351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46499</xdr:rowOff>
    </xdr:from>
    <xdr:ext cx="762000" cy="259045"/>
    <xdr:sp macro="" textlink="">
      <xdr:nvSpPr>
        <xdr:cNvPr id="402" name="テキスト ボックス 401"/>
        <xdr:cNvSpPr txBox="1"/>
      </xdr:nvSpPr>
      <xdr:spPr>
        <a:xfrm>
          <a:off x="14020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51816</xdr:rowOff>
    </xdr:from>
    <xdr:to>
      <xdr:col>64</xdr:col>
      <xdr:colOff>152400</xdr:colOff>
      <xdr:row>42</xdr:row>
      <xdr:rowOff>153416</xdr:rowOff>
    </xdr:to>
    <xdr:sp macro="" textlink="">
      <xdr:nvSpPr>
        <xdr:cNvPr id="403" name="楕円 402"/>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138193</xdr:rowOff>
    </xdr:from>
    <xdr:ext cx="762000" cy="259045"/>
    <xdr:sp macro="" textlink="">
      <xdr:nvSpPr>
        <xdr:cNvPr id="404" name="テキスト ボックス 403"/>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将来負担比率は－％となっており</a:t>
          </a:r>
          <a:r>
            <a:rPr lang="ja-JP" altLang="ja-JP" sz="1100">
              <a:solidFill>
                <a:schemeClr val="dk1"/>
              </a:solidFill>
              <a:effectLst/>
              <a:latin typeface="+mn-lt"/>
              <a:ea typeface="+mn-ea"/>
              <a:cs typeface="+mn-cs"/>
            </a:rPr>
            <a:t>、主な要因は役場庁舎建設事業に係る地方債の繰上償還による地方債残高の減や、財政調整基金及び減債基金の積立による充当可能基金の増額等による。今後も公債費等義務的経費の削減を中心とする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92625</xdr:rowOff>
    </xdr:from>
    <xdr:to>
      <xdr:col>64</xdr:col>
      <xdr:colOff>152400</xdr:colOff>
      <xdr:row>14</xdr:row>
      <xdr:rowOff>22775</xdr:rowOff>
    </xdr:to>
    <xdr:sp macro="" textlink="">
      <xdr:nvSpPr>
        <xdr:cNvPr id="453" name="楕円 452"/>
        <xdr:cNvSpPr/>
      </xdr:nvSpPr>
      <xdr:spPr>
        <a:xfrm>
          <a:off x="13462000" y="23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7552</xdr:rowOff>
    </xdr:from>
    <xdr:ext cx="762000" cy="259045"/>
    <xdr:sp macro="" textlink="">
      <xdr:nvSpPr>
        <xdr:cNvPr id="454" name="テキスト ボックス 453"/>
        <xdr:cNvSpPr txBox="1"/>
      </xdr:nvSpPr>
      <xdr:spPr>
        <a:xfrm>
          <a:off x="13131800" y="240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北海道足寄町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7,061
7,036
1,408.04
10,540,798
10,399,927
104,908
5,282,060
11,495,218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足寄町自律プラン（平成１７年３月策定）に基づき、退職者数の５分の１を新規採用するとの方針のもと、平成１６年度比で一般職員２８名の職員削減を進め</a:t>
          </a:r>
          <a:r>
            <a:rPr lang="ja-JP" altLang="en-US" sz="1100">
              <a:solidFill>
                <a:schemeClr val="dk1"/>
              </a:solidFill>
              <a:effectLst/>
              <a:latin typeface="+mn-lt"/>
              <a:ea typeface="+mn-ea"/>
              <a:cs typeface="+mn-cs"/>
            </a:rPr>
            <a:t>類似団体平均より下回っていたが、</a:t>
          </a:r>
          <a:r>
            <a:rPr lang="ja-JP" altLang="ja-JP" sz="1100">
              <a:solidFill>
                <a:schemeClr val="dk1"/>
              </a:solidFill>
              <a:effectLst/>
              <a:latin typeface="+mn-lt"/>
              <a:ea typeface="+mn-ea"/>
              <a:cs typeface="+mn-cs"/>
            </a:rPr>
            <a:t>スクールバスの運行業務、保育園や給食センターなど施設運営を直営で行っていること、さらに、医療と介護・福祉等連携システムの構築に向けて福祉関係職員の新規採用等により、</a:t>
          </a:r>
          <a:r>
            <a:rPr lang="ja-JP" altLang="en-US" sz="1100">
              <a:solidFill>
                <a:schemeClr val="dk1"/>
              </a:solidFill>
              <a:effectLst/>
              <a:latin typeface="+mn-lt"/>
              <a:ea typeface="+mn-ea"/>
              <a:cs typeface="+mn-cs"/>
            </a:rPr>
            <a:t>本年度、</a:t>
          </a:r>
          <a:r>
            <a:rPr lang="ja-JP" altLang="ja-JP" sz="1100">
              <a:solidFill>
                <a:schemeClr val="dk1"/>
              </a:solidFill>
              <a:effectLst/>
              <a:latin typeface="+mn-lt"/>
              <a:ea typeface="+mn-ea"/>
              <a:cs typeface="+mn-cs"/>
            </a:rPr>
            <a:t>類似団体平均</a:t>
          </a:r>
          <a:r>
            <a:rPr lang="ja-JP" altLang="en-US" sz="1100">
              <a:solidFill>
                <a:schemeClr val="dk1"/>
              </a:solidFill>
              <a:effectLst/>
              <a:latin typeface="+mn-lt"/>
              <a:ea typeface="+mn-ea"/>
              <a:cs typeface="+mn-cs"/>
            </a:rPr>
            <a:t>を上回った</a:t>
          </a:r>
          <a:r>
            <a:rPr lang="ja-JP" altLang="ja-JP" sz="1100">
              <a:solidFill>
                <a:schemeClr val="dk1"/>
              </a:solidFill>
              <a:effectLst/>
              <a:latin typeface="+mn-lt"/>
              <a:ea typeface="+mn-ea"/>
              <a:cs typeface="+mn-cs"/>
            </a:rPr>
            <a:t>。</a:t>
          </a:r>
          <a:endParaRPr lang="ja-JP" altLang="ja-JP">
            <a:effectLst/>
          </a:endParaRPr>
        </a:p>
        <a:p>
          <a:pPr rtl="0" eaLnBrk="1" fontAlgn="auto" latinLnBrk="0" hangingPunct="1"/>
          <a:r>
            <a:rPr lang="ja-JP" altLang="ja-JP" sz="1100">
              <a:solidFill>
                <a:schemeClr val="dk1"/>
              </a:solidFill>
              <a:effectLst/>
              <a:latin typeface="+mn-lt"/>
              <a:ea typeface="+mn-ea"/>
              <a:cs typeface="+mn-cs"/>
            </a:rPr>
            <a:t>　今後においては</a:t>
          </a:r>
          <a:r>
            <a:rPr lang="ja-JP" altLang="en-US" sz="1100">
              <a:solidFill>
                <a:schemeClr val="dk1"/>
              </a:solidFill>
              <a:effectLst/>
              <a:latin typeface="+mn-lt"/>
              <a:ea typeface="+mn-ea"/>
              <a:cs typeface="+mn-cs"/>
            </a:rPr>
            <a:t>人件費</a:t>
          </a:r>
          <a:r>
            <a:rPr lang="ja-JP" altLang="ja-JP" sz="1100">
              <a:solidFill>
                <a:schemeClr val="dk1"/>
              </a:solidFill>
              <a:effectLst/>
              <a:latin typeface="+mn-lt"/>
              <a:ea typeface="+mn-ea"/>
              <a:cs typeface="+mn-cs"/>
            </a:rPr>
            <a:t>の抑制に努める。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36</xdr:row>
      <xdr:rowOff>159004</xdr:rowOff>
    </xdr:to>
    <xdr:cxnSp macro="">
      <xdr:nvCxnSpPr>
        <xdr:cNvPr id="64" name="直線コネクタ 63"/>
        <xdr:cNvCxnSpPr/>
      </xdr:nvCxnSpPr>
      <xdr:spPr>
        <a:xfrm>
          <a:off x="3987800" y="63083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136144</xdr:rowOff>
    </xdr:to>
    <xdr:cxnSp macro="">
      <xdr:nvCxnSpPr>
        <xdr:cNvPr id="67" name="直線コネクタ 66"/>
        <xdr:cNvCxnSpPr/>
      </xdr:nvCxnSpPr>
      <xdr:spPr>
        <a:xfrm>
          <a:off x="3098800" y="6258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104140</xdr:rowOff>
    </xdr:to>
    <xdr:cxnSp macro="">
      <xdr:nvCxnSpPr>
        <xdr:cNvPr id="70" name="直線コネクタ 69"/>
        <xdr:cNvCxnSpPr/>
      </xdr:nvCxnSpPr>
      <xdr:spPr>
        <a:xfrm flipV="1">
          <a:off x="2209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72136</xdr:rowOff>
    </xdr:from>
    <xdr:to>
      <xdr:col>11</xdr:col>
      <xdr:colOff>9525</xdr:colOff>
      <xdr:row>36</xdr:row>
      <xdr:rowOff>104140</xdr:rowOff>
    </xdr:to>
    <xdr:cxnSp macro="">
      <xdr:nvCxnSpPr>
        <xdr:cNvPr id="73" name="直線コネクタ 72"/>
        <xdr:cNvCxnSpPr/>
      </xdr:nvCxnSpPr>
      <xdr:spPr>
        <a:xfrm>
          <a:off x="1320800" y="6244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80281</xdr:rowOff>
    </xdr:from>
    <xdr:ext cx="762000" cy="259045"/>
    <xdr:sp macro="" textlink="">
      <xdr:nvSpPr>
        <xdr:cNvPr id="84" name="人件費該当値テキスト"/>
        <xdr:cNvSpPr txBox="1"/>
      </xdr:nvSpPr>
      <xdr:spPr>
        <a:xfrm>
          <a:off x="4914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21336</xdr:rowOff>
    </xdr:from>
    <xdr:to>
      <xdr:col>6</xdr:col>
      <xdr:colOff>171450</xdr:colOff>
      <xdr:row>36</xdr:row>
      <xdr:rowOff>122936</xdr:rowOff>
    </xdr:to>
    <xdr:sp macro="" textlink="">
      <xdr:nvSpPr>
        <xdr:cNvPr id="91" name="楕円 90"/>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133113</xdr:rowOff>
    </xdr:from>
    <xdr:ext cx="762000" cy="259045"/>
    <xdr:sp macro="" textlink="">
      <xdr:nvSpPr>
        <xdr:cNvPr id="92" name="テキスト ボックス 91"/>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と比較し、物件費に係る比率が上回っている要因は、職員数の削減に伴う賃金増や行政面積が広いため公共施設数が多く、管理費用等の負担が大きいことや、近年の介護施設の開設や子育て施策の充実により、賃金等を含む施設維持の費用が増加していることによる。</a:t>
          </a:r>
          <a:endParaRPr lang="ja-JP" altLang="ja-JP" sz="1400">
            <a:effectLst/>
          </a:endParaRPr>
        </a:p>
        <a:p>
          <a:r>
            <a:rPr lang="ja-JP" altLang="ja-JP" sz="1100">
              <a:solidFill>
                <a:schemeClr val="dk1"/>
              </a:solidFill>
              <a:effectLst/>
              <a:latin typeface="+mn-lt"/>
              <a:ea typeface="+mn-ea"/>
              <a:cs typeface="+mn-cs"/>
            </a:rPr>
            <a:t>　今後は管理経費の削減を図るべく、管理運営を民間事業者に拡大する指定管理者制度の導入について、対象施設の検討を含め積極的に推進する。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78994</xdr:rowOff>
    </xdr:to>
    <xdr:cxnSp macro="">
      <xdr:nvCxnSpPr>
        <xdr:cNvPr id="123" name="直線コネクタ 122"/>
        <xdr:cNvCxnSpPr/>
      </xdr:nvCxnSpPr>
      <xdr:spPr>
        <a:xfrm>
          <a:off x="15671800" y="26187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46990</xdr:rowOff>
    </xdr:to>
    <xdr:cxnSp macro="">
      <xdr:nvCxnSpPr>
        <xdr:cNvPr id="126" name="直線コネクタ 125"/>
        <xdr:cNvCxnSpPr/>
      </xdr:nvCxnSpPr>
      <xdr:spPr>
        <a:xfrm>
          <a:off x="14782800" y="259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136144</xdr:rowOff>
    </xdr:from>
    <xdr:to>
      <xdr:col>73</xdr:col>
      <xdr:colOff>180975</xdr:colOff>
      <xdr:row>15</xdr:row>
      <xdr:rowOff>24130</xdr:rowOff>
    </xdr:to>
    <xdr:cxnSp macro="">
      <xdr:nvCxnSpPr>
        <xdr:cNvPr id="129" name="直線コネクタ 128"/>
        <xdr:cNvCxnSpPr/>
      </xdr:nvCxnSpPr>
      <xdr:spPr>
        <a:xfrm>
          <a:off x="13893800" y="25364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62992</xdr:rowOff>
    </xdr:from>
    <xdr:to>
      <xdr:col>69</xdr:col>
      <xdr:colOff>92075</xdr:colOff>
      <xdr:row>14</xdr:row>
      <xdr:rowOff>136144</xdr:rowOff>
    </xdr:to>
    <xdr:cxnSp macro="">
      <xdr:nvCxnSpPr>
        <xdr:cNvPr id="132" name="直線コネクタ 131"/>
        <xdr:cNvCxnSpPr/>
      </xdr:nvCxnSpPr>
      <xdr:spPr>
        <a:xfrm>
          <a:off x="13004800" y="24632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28194</xdr:rowOff>
    </xdr:from>
    <xdr:to>
      <xdr:col>82</xdr:col>
      <xdr:colOff>158750</xdr:colOff>
      <xdr:row>15</xdr:row>
      <xdr:rowOff>129794</xdr:rowOff>
    </xdr:to>
    <xdr:sp macro="" textlink="">
      <xdr:nvSpPr>
        <xdr:cNvPr id="142" name="楕円 141"/>
        <xdr:cNvSpPr/>
      </xdr:nvSpPr>
      <xdr:spPr>
        <a:xfrm>
          <a:off x="164592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271</xdr:rowOff>
    </xdr:from>
    <xdr:ext cx="762000" cy="259045"/>
    <xdr:sp macro="" textlink="">
      <xdr:nvSpPr>
        <xdr:cNvPr id="143" name="物件費該当値テキスト"/>
        <xdr:cNvSpPr txBox="1"/>
      </xdr:nvSpPr>
      <xdr:spPr>
        <a:xfrm>
          <a:off x="16598900" y="257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4" name="楕円 143"/>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82567</xdr:rowOff>
    </xdr:from>
    <xdr:ext cx="736600" cy="259045"/>
    <xdr:sp macro="" textlink="">
      <xdr:nvSpPr>
        <xdr:cNvPr id="145" name="テキスト ボックス 144"/>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46" name="楕円 145"/>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47" name="テキスト ボックス 146"/>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85344</xdr:rowOff>
    </xdr:from>
    <xdr:to>
      <xdr:col>69</xdr:col>
      <xdr:colOff>142875</xdr:colOff>
      <xdr:row>15</xdr:row>
      <xdr:rowOff>15494</xdr:rowOff>
    </xdr:to>
    <xdr:sp macro="" textlink="">
      <xdr:nvSpPr>
        <xdr:cNvPr id="148" name="楕円 147"/>
        <xdr:cNvSpPr/>
      </xdr:nvSpPr>
      <xdr:spPr>
        <a:xfrm>
          <a:off x="13843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271</xdr:rowOff>
    </xdr:from>
    <xdr:ext cx="762000" cy="259045"/>
    <xdr:sp macro="" textlink="">
      <xdr:nvSpPr>
        <xdr:cNvPr id="149" name="テキスト ボックス 148"/>
        <xdr:cNvSpPr txBox="1"/>
      </xdr:nvSpPr>
      <xdr:spPr>
        <a:xfrm>
          <a:off x="13512800" y="257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xdr:rowOff>
    </xdr:from>
    <xdr:to>
      <xdr:col>65</xdr:col>
      <xdr:colOff>53975</xdr:colOff>
      <xdr:row>14</xdr:row>
      <xdr:rowOff>113792</xdr:rowOff>
    </xdr:to>
    <xdr:sp macro="" textlink="">
      <xdr:nvSpPr>
        <xdr:cNvPr id="150" name="楕円 149"/>
        <xdr:cNvSpPr/>
      </xdr:nvSpPr>
      <xdr:spPr>
        <a:xfrm>
          <a:off x="12954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98569</xdr:rowOff>
    </xdr:from>
    <xdr:ext cx="762000" cy="259045"/>
    <xdr:sp macro="" textlink="">
      <xdr:nvSpPr>
        <xdr:cNvPr id="151" name="テキスト ボックス 150"/>
        <xdr:cNvSpPr txBox="1"/>
      </xdr:nvSpPr>
      <xdr:spPr>
        <a:xfrm>
          <a:off x="12623800" y="249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扶助費に係る経常収支比率は類似団体平均を下回っているが、人口一人当たり決算額は類似団体平均より若干下回っている程度で、今後も適正化に努める。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53</xdr:row>
      <xdr:rowOff>107950</xdr:rowOff>
    </xdr:to>
    <xdr:cxnSp macro="">
      <xdr:nvCxnSpPr>
        <xdr:cNvPr id="184" name="直線コネクタ 183"/>
        <xdr:cNvCxnSpPr/>
      </xdr:nvCxnSpPr>
      <xdr:spPr>
        <a:xfrm>
          <a:off x="3987800" y="9137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50800</xdr:rowOff>
    </xdr:from>
    <xdr:to>
      <xdr:col>19</xdr:col>
      <xdr:colOff>187325</xdr:colOff>
      <xdr:row>53</xdr:row>
      <xdr:rowOff>50800</xdr:rowOff>
    </xdr:to>
    <xdr:cxnSp macro="">
      <xdr:nvCxnSpPr>
        <xdr:cNvPr id="187" name="直線コネクタ 186"/>
        <xdr:cNvCxnSpPr/>
      </xdr:nvCxnSpPr>
      <xdr:spPr>
        <a:xfrm>
          <a:off x="3098800" y="913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50800</xdr:rowOff>
    </xdr:from>
    <xdr:to>
      <xdr:col>15</xdr:col>
      <xdr:colOff>98425</xdr:colOff>
      <xdr:row>53</xdr:row>
      <xdr:rowOff>50800</xdr:rowOff>
    </xdr:to>
    <xdr:cxnSp macro="">
      <xdr:nvCxnSpPr>
        <xdr:cNvPr id="190" name="直線コネクタ 189"/>
        <xdr:cNvCxnSpPr/>
      </xdr:nvCxnSpPr>
      <xdr:spPr>
        <a:xfrm>
          <a:off x="2209800" y="913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50800</xdr:rowOff>
    </xdr:to>
    <xdr:cxnSp macro="">
      <xdr:nvCxnSpPr>
        <xdr:cNvPr id="193" name="直線コネクタ 192"/>
        <xdr:cNvCxnSpPr/>
      </xdr:nvCxnSpPr>
      <xdr:spPr>
        <a:xfrm>
          <a:off x="1320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3" name="楕円 202"/>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04" name="扶助費該当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0</xdr:rowOff>
    </xdr:from>
    <xdr:to>
      <xdr:col>20</xdr:col>
      <xdr:colOff>38100</xdr:colOff>
      <xdr:row>53</xdr:row>
      <xdr:rowOff>101600</xdr:rowOff>
    </xdr:to>
    <xdr:sp macro="" textlink="">
      <xdr:nvSpPr>
        <xdr:cNvPr id="205" name="楕円 204"/>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111777</xdr:rowOff>
    </xdr:from>
    <xdr:ext cx="736600" cy="259045"/>
    <xdr:sp macro="" textlink="">
      <xdr:nvSpPr>
        <xdr:cNvPr id="206" name="テキスト ボックス 205"/>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0</xdr:rowOff>
    </xdr:from>
    <xdr:to>
      <xdr:col>15</xdr:col>
      <xdr:colOff>149225</xdr:colOff>
      <xdr:row>53</xdr:row>
      <xdr:rowOff>101600</xdr:rowOff>
    </xdr:to>
    <xdr:sp macro="" textlink="">
      <xdr:nvSpPr>
        <xdr:cNvPr id="207" name="楕円 206"/>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111777</xdr:rowOff>
    </xdr:from>
    <xdr:ext cx="762000" cy="259045"/>
    <xdr:sp macro="" textlink="">
      <xdr:nvSpPr>
        <xdr:cNvPr id="208" name="テキスト ボックス 207"/>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0</xdr:rowOff>
    </xdr:from>
    <xdr:to>
      <xdr:col>11</xdr:col>
      <xdr:colOff>60325</xdr:colOff>
      <xdr:row>53</xdr:row>
      <xdr:rowOff>101600</xdr:rowOff>
    </xdr:to>
    <xdr:sp macro="" textlink="">
      <xdr:nvSpPr>
        <xdr:cNvPr id="209" name="楕円 208"/>
        <xdr:cNvSpPr/>
      </xdr:nvSpPr>
      <xdr:spPr>
        <a:xfrm>
          <a:off x="2159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111777</xdr:rowOff>
    </xdr:from>
    <xdr:ext cx="762000" cy="259045"/>
    <xdr:sp macro="" textlink="">
      <xdr:nvSpPr>
        <xdr:cNvPr id="210" name="テキスト ボックス 209"/>
        <xdr:cNvSpPr txBox="1"/>
      </xdr:nvSpPr>
      <xdr:spPr>
        <a:xfrm>
          <a:off x="1828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1" name="楕円 210"/>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2" name="テキスト ボックス 211"/>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類似団体平均と比較し、その他に係る経常収支比率は低い状況にあるが、今後においても経費の削減を図り、普通会計の負担軽減に努める。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37846</xdr:rowOff>
    </xdr:from>
    <xdr:to>
      <xdr:col>82</xdr:col>
      <xdr:colOff>107950</xdr:colOff>
      <xdr:row>55</xdr:row>
      <xdr:rowOff>65278</xdr:rowOff>
    </xdr:to>
    <xdr:cxnSp macro="">
      <xdr:nvCxnSpPr>
        <xdr:cNvPr id="242" name="直線コネクタ 241"/>
        <xdr:cNvCxnSpPr/>
      </xdr:nvCxnSpPr>
      <xdr:spPr>
        <a:xfrm flipV="1">
          <a:off x="15671800" y="94675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28702</xdr:rowOff>
    </xdr:from>
    <xdr:to>
      <xdr:col>78</xdr:col>
      <xdr:colOff>69850</xdr:colOff>
      <xdr:row>55</xdr:row>
      <xdr:rowOff>65278</xdr:rowOff>
    </xdr:to>
    <xdr:cxnSp macro="">
      <xdr:nvCxnSpPr>
        <xdr:cNvPr id="245" name="直線コネクタ 244"/>
        <xdr:cNvCxnSpPr/>
      </xdr:nvCxnSpPr>
      <xdr:spPr>
        <a:xfrm>
          <a:off x="14782800" y="94584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5842</xdr:rowOff>
    </xdr:from>
    <xdr:to>
      <xdr:col>73</xdr:col>
      <xdr:colOff>180975</xdr:colOff>
      <xdr:row>55</xdr:row>
      <xdr:rowOff>28702</xdr:rowOff>
    </xdr:to>
    <xdr:cxnSp macro="">
      <xdr:nvCxnSpPr>
        <xdr:cNvPr id="248" name="直線コネクタ 247"/>
        <xdr:cNvCxnSpPr/>
      </xdr:nvCxnSpPr>
      <xdr:spPr>
        <a:xfrm>
          <a:off x="13893800" y="94355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5842</xdr:rowOff>
    </xdr:from>
    <xdr:to>
      <xdr:col>69</xdr:col>
      <xdr:colOff>92075</xdr:colOff>
      <xdr:row>55</xdr:row>
      <xdr:rowOff>51562</xdr:rowOff>
    </xdr:to>
    <xdr:cxnSp macro="">
      <xdr:nvCxnSpPr>
        <xdr:cNvPr id="251" name="直線コネクタ 250"/>
        <xdr:cNvCxnSpPr/>
      </xdr:nvCxnSpPr>
      <xdr:spPr>
        <a:xfrm flipV="1">
          <a:off x="13004800" y="94355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158496</xdr:rowOff>
    </xdr:from>
    <xdr:to>
      <xdr:col>82</xdr:col>
      <xdr:colOff>158750</xdr:colOff>
      <xdr:row>55</xdr:row>
      <xdr:rowOff>88646</xdr:rowOff>
    </xdr:to>
    <xdr:sp macro="" textlink="">
      <xdr:nvSpPr>
        <xdr:cNvPr id="261" name="楕円 260"/>
        <xdr:cNvSpPr/>
      </xdr:nvSpPr>
      <xdr:spPr>
        <a:xfrm>
          <a:off x="164592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3573</xdr:rowOff>
    </xdr:from>
    <xdr:ext cx="762000" cy="259045"/>
    <xdr:sp macro="" textlink="">
      <xdr:nvSpPr>
        <xdr:cNvPr id="262" name="その他該当値テキスト"/>
        <xdr:cNvSpPr txBox="1"/>
      </xdr:nvSpPr>
      <xdr:spPr>
        <a:xfrm>
          <a:off x="16598900" y="926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14478</xdr:rowOff>
    </xdr:from>
    <xdr:to>
      <xdr:col>78</xdr:col>
      <xdr:colOff>120650</xdr:colOff>
      <xdr:row>55</xdr:row>
      <xdr:rowOff>116078</xdr:rowOff>
    </xdr:to>
    <xdr:sp macro="" textlink="">
      <xdr:nvSpPr>
        <xdr:cNvPr id="263" name="楕円 262"/>
        <xdr:cNvSpPr/>
      </xdr:nvSpPr>
      <xdr:spPr>
        <a:xfrm>
          <a:off x="15621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126255</xdr:rowOff>
    </xdr:from>
    <xdr:ext cx="736600" cy="259045"/>
    <xdr:sp macro="" textlink="">
      <xdr:nvSpPr>
        <xdr:cNvPr id="264" name="テキスト ボックス 263"/>
        <xdr:cNvSpPr txBox="1"/>
      </xdr:nvSpPr>
      <xdr:spPr>
        <a:xfrm>
          <a:off x="15290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149352</xdr:rowOff>
    </xdr:from>
    <xdr:to>
      <xdr:col>74</xdr:col>
      <xdr:colOff>31750</xdr:colOff>
      <xdr:row>55</xdr:row>
      <xdr:rowOff>79502</xdr:rowOff>
    </xdr:to>
    <xdr:sp macro="" textlink="">
      <xdr:nvSpPr>
        <xdr:cNvPr id="265" name="楕円 264"/>
        <xdr:cNvSpPr/>
      </xdr:nvSpPr>
      <xdr:spPr>
        <a:xfrm>
          <a:off x="14732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89679</xdr:rowOff>
    </xdr:from>
    <xdr:ext cx="762000" cy="259045"/>
    <xdr:sp macro="" textlink="">
      <xdr:nvSpPr>
        <xdr:cNvPr id="266" name="テキスト ボックス 265"/>
        <xdr:cNvSpPr txBox="1"/>
      </xdr:nvSpPr>
      <xdr:spPr>
        <a:xfrm>
          <a:off x="14401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126492</xdr:rowOff>
    </xdr:from>
    <xdr:to>
      <xdr:col>69</xdr:col>
      <xdr:colOff>142875</xdr:colOff>
      <xdr:row>55</xdr:row>
      <xdr:rowOff>56642</xdr:rowOff>
    </xdr:to>
    <xdr:sp macro="" textlink="">
      <xdr:nvSpPr>
        <xdr:cNvPr id="267" name="楕円 266"/>
        <xdr:cNvSpPr/>
      </xdr:nvSpPr>
      <xdr:spPr>
        <a:xfrm>
          <a:off x="138430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66819</xdr:rowOff>
    </xdr:from>
    <xdr:ext cx="762000" cy="259045"/>
    <xdr:sp macro="" textlink="">
      <xdr:nvSpPr>
        <xdr:cNvPr id="268" name="テキスト ボックス 267"/>
        <xdr:cNvSpPr txBox="1"/>
      </xdr:nvSpPr>
      <xdr:spPr>
        <a:xfrm>
          <a:off x="13512800" y="91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xdr:rowOff>
    </xdr:from>
    <xdr:to>
      <xdr:col>65</xdr:col>
      <xdr:colOff>53975</xdr:colOff>
      <xdr:row>55</xdr:row>
      <xdr:rowOff>102362</xdr:rowOff>
    </xdr:to>
    <xdr:sp macro="" textlink="">
      <xdr:nvSpPr>
        <xdr:cNvPr id="269" name="楕円 268"/>
        <xdr:cNvSpPr/>
      </xdr:nvSpPr>
      <xdr:spPr>
        <a:xfrm>
          <a:off x="12954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112539</xdr:rowOff>
    </xdr:from>
    <xdr:ext cx="762000" cy="259045"/>
    <xdr:sp macro="" textlink="">
      <xdr:nvSpPr>
        <xdr:cNvPr id="270" name="テキスト ボックス 269"/>
        <xdr:cNvSpPr txBox="1"/>
      </xdr:nvSpPr>
      <xdr:spPr>
        <a:xfrm>
          <a:off x="12623800" y="91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補助費等に係る経常収支比率が類似団体平均を上回っているのは、国民健康保険病院への負担金が多額になっているためである。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a:t>
          </a:r>
          <a:r>
            <a:rPr lang="ja-JP" altLang="ja-JP" sz="1100">
              <a:solidFill>
                <a:schemeClr val="dk1"/>
              </a:solidFill>
              <a:effectLst/>
              <a:latin typeface="+mn-lt"/>
              <a:ea typeface="+mn-ea"/>
              <a:cs typeface="+mn-cs"/>
            </a:rPr>
            <a:t>おいても各種団体への補助金の交付にあっては、補助の妥当性、必要性、効果、団体の組織のあり方・運営方法や他事業への統合などについて多角的な見直しを行う。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78994</xdr:rowOff>
    </xdr:to>
    <xdr:cxnSp macro="">
      <xdr:nvCxnSpPr>
        <xdr:cNvPr id="300" name="直線コネクタ 299"/>
        <xdr:cNvCxnSpPr/>
      </xdr:nvCxnSpPr>
      <xdr:spPr>
        <a:xfrm>
          <a:off x="15671800" y="64089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65278</xdr:rowOff>
    </xdr:to>
    <xdr:cxnSp macro="">
      <xdr:nvCxnSpPr>
        <xdr:cNvPr id="303" name="直線コネクタ 302"/>
        <xdr:cNvCxnSpPr/>
      </xdr:nvCxnSpPr>
      <xdr:spPr>
        <a:xfrm>
          <a:off x="14782800" y="6367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24130</xdr:rowOff>
    </xdr:to>
    <xdr:cxnSp macro="">
      <xdr:nvCxnSpPr>
        <xdr:cNvPr id="306" name="直線コネクタ 305"/>
        <xdr:cNvCxnSpPr/>
      </xdr:nvCxnSpPr>
      <xdr:spPr>
        <a:xfrm>
          <a:off x="13893800" y="6335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163576</xdr:rowOff>
    </xdr:to>
    <xdr:cxnSp macro="">
      <xdr:nvCxnSpPr>
        <xdr:cNvPr id="309" name="直線コネクタ 308"/>
        <xdr:cNvCxnSpPr/>
      </xdr:nvCxnSpPr>
      <xdr:spPr>
        <a:xfrm>
          <a:off x="13004800" y="6290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19" name="楕円 318"/>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0"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1" name="楕円 320"/>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2" name="テキスト ボックス 321"/>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3" name="楕円 322"/>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4" name="テキスト ボックス 32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5" name="楕円 324"/>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26" name="テキスト ボックス 32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27" name="楕円 326"/>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28" name="テキスト ボックス 327"/>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２・２６年度に役場庁舎建設事業等に係る地方債の繰上償還を実施し、公債費残高を減少させたこと等により、平成２６年度まで類似団体平均を下回っていたが、高齢化社会に対応すべく介護施設の充実や施設老朽化に伴う建替事業などの大型事業を実施したこと等により、公債費残高が増加傾向にある。</a:t>
          </a:r>
          <a:r>
            <a:rPr lang="ja-JP" altLang="en-US" sz="1100">
              <a:solidFill>
                <a:schemeClr val="dk1"/>
              </a:solidFill>
              <a:effectLst/>
              <a:latin typeface="+mn-lt"/>
              <a:ea typeface="+mn-ea"/>
              <a:cs typeface="+mn-cs"/>
            </a:rPr>
            <a:t>本年度は一時的に減少しているが、今後しばらく増加傾向が続く。</a:t>
          </a:r>
          <a:r>
            <a:rPr lang="ja-JP" altLang="ja-JP" sz="1100">
              <a:solidFill>
                <a:schemeClr val="dk1"/>
              </a:solidFill>
              <a:effectLst/>
              <a:latin typeface="+mn-lt"/>
              <a:ea typeface="+mn-ea"/>
              <a:cs typeface="+mn-cs"/>
            </a:rPr>
            <a:t>今後は新規借入額は必要最小限とし、プライマリーバランスの均衡を図るよう努める。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53848</xdr:rowOff>
    </xdr:from>
    <xdr:to>
      <xdr:col>24</xdr:col>
      <xdr:colOff>25400</xdr:colOff>
      <xdr:row>78</xdr:row>
      <xdr:rowOff>81280</xdr:rowOff>
    </xdr:to>
    <xdr:cxnSp macro="">
      <xdr:nvCxnSpPr>
        <xdr:cNvPr id="358" name="直線コネクタ 357"/>
        <xdr:cNvCxnSpPr/>
      </xdr:nvCxnSpPr>
      <xdr:spPr>
        <a:xfrm flipV="1">
          <a:off x="3987800" y="134269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40132</xdr:rowOff>
    </xdr:from>
    <xdr:to>
      <xdr:col>19</xdr:col>
      <xdr:colOff>187325</xdr:colOff>
      <xdr:row>78</xdr:row>
      <xdr:rowOff>81280</xdr:rowOff>
    </xdr:to>
    <xdr:cxnSp macro="">
      <xdr:nvCxnSpPr>
        <xdr:cNvPr id="361" name="直線コネクタ 360"/>
        <xdr:cNvCxnSpPr/>
      </xdr:nvCxnSpPr>
      <xdr:spPr>
        <a:xfrm>
          <a:off x="3098800" y="134132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40132</xdr:rowOff>
    </xdr:to>
    <xdr:cxnSp macro="">
      <xdr:nvCxnSpPr>
        <xdr:cNvPr id="364" name="直線コネクタ 363"/>
        <xdr:cNvCxnSpPr/>
      </xdr:nvCxnSpPr>
      <xdr:spPr>
        <a:xfrm>
          <a:off x="2209800" y="13390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17272</xdr:rowOff>
    </xdr:to>
    <xdr:cxnSp macro="">
      <xdr:nvCxnSpPr>
        <xdr:cNvPr id="367" name="直線コネクタ 366"/>
        <xdr:cNvCxnSpPr/>
      </xdr:nvCxnSpPr>
      <xdr:spPr>
        <a:xfrm>
          <a:off x="1320800" y="133720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77" name="楕円 376"/>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19575</xdr:rowOff>
    </xdr:from>
    <xdr:ext cx="762000" cy="259045"/>
    <xdr:sp macro="" textlink="">
      <xdr:nvSpPr>
        <xdr:cNvPr id="378" name="公債費該当値テキスト"/>
        <xdr:cNvSpPr txBox="1"/>
      </xdr:nvSpPr>
      <xdr:spPr>
        <a:xfrm>
          <a:off x="4914900" y="1322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79" name="楕円 378"/>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0" name="テキスト ボックス 379"/>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81" name="楕円 380"/>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82" name="テキスト ボックス 381"/>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83" name="楕円 382"/>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78249</xdr:rowOff>
    </xdr:from>
    <xdr:ext cx="762000" cy="259045"/>
    <xdr:sp macro="" textlink="">
      <xdr:nvSpPr>
        <xdr:cNvPr id="384" name="テキスト ボックス 383"/>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85" name="楕円 384"/>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59962</xdr:rowOff>
    </xdr:from>
    <xdr:ext cx="762000" cy="259045"/>
    <xdr:sp macro="" textlink="">
      <xdr:nvSpPr>
        <xdr:cNvPr id="386" name="テキスト ボックス 385"/>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物価及び人件費の上昇等により全体的に上昇傾向にあるが、今後においては、行財政改革への取り組みを通じて経常経費の削減に努める。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63319</xdr:rowOff>
    </xdr:from>
    <xdr:to>
      <xdr:col>82</xdr:col>
      <xdr:colOff>107950</xdr:colOff>
      <xdr:row>75</xdr:row>
      <xdr:rowOff>102507</xdr:rowOff>
    </xdr:to>
    <xdr:cxnSp macro="">
      <xdr:nvCxnSpPr>
        <xdr:cNvPr id="421" name="直線コネクタ 420"/>
        <xdr:cNvCxnSpPr/>
      </xdr:nvCxnSpPr>
      <xdr:spPr>
        <a:xfrm>
          <a:off x="15671800" y="1292206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75</xdr:row>
      <xdr:rowOff>63319</xdr:rowOff>
    </xdr:to>
    <xdr:cxnSp macro="">
      <xdr:nvCxnSpPr>
        <xdr:cNvPr id="424" name="直線コネクタ 423"/>
        <xdr:cNvCxnSpPr/>
      </xdr:nvCxnSpPr>
      <xdr:spPr>
        <a:xfrm>
          <a:off x="14782800" y="1281430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58420</xdr:rowOff>
    </xdr:from>
    <xdr:to>
      <xdr:col>73</xdr:col>
      <xdr:colOff>180975</xdr:colOff>
      <xdr:row>74</xdr:row>
      <xdr:rowOff>127000</xdr:rowOff>
    </xdr:to>
    <xdr:cxnSp macro="">
      <xdr:nvCxnSpPr>
        <xdr:cNvPr id="427" name="直線コネクタ 426"/>
        <xdr:cNvCxnSpPr/>
      </xdr:nvCxnSpPr>
      <xdr:spPr>
        <a:xfrm>
          <a:off x="13893800" y="12745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151493</xdr:rowOff>
    </xdr:from>
    <xdr:to>
      <xdr:col>69</xdr:col>
      <xdr:colOff>92075</xdr:colOff>
      <xdr:row>74</xdr:row>
      <xdr:rowOff>58420</xdr:rowOff>
    </xdr:to>
    <xdr:cxnSp macro="">
      <xdr:nvCxnSpPr>
        <xdr:cNvPr id="430" name="直線コネクタ 429"/>
        <xdr:cNvCxnSpPr/>
      </xdr:nvCxnSpPr>
      <xdr:spPr>
        <a:xfrm>
          <a:off x="13004800" y="126673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51707</xdr:rowOff>
    </xdr:from>
    <xdr:to>
      <xdr:col>82</xdr:col>
      <xdr:colOff>158750</xdr:colOff>
      <xdr:row>75</xdr:row>
      <xdr:rowOff>153307</xdr:rowOff>
    </xdr:to>
    <xdr:sp macro="" textlink="">
      <xdr:nvSpPr>
        <xdr:cNvPr id="440" name="楕円 439"/>
        <xdr:cNvSpPr/>
      </xdr:nvSpPr>
      <xdr:spPr>
        <a:xfrm>
          <a:off x="164592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68234</xdr:rowOff>
    </xdr:from>
    <xdr:ext cx="762000" cy="259045"/>
    <xdr:sp macro="" textlink="">
      <xdr:nvSpPr>
        <xdr:cNvPr id="441" name="公債費以外該当値テキスト"/>
        <xdr:cNvSpPr txBox="1"/>
      </xdr:nvSpPr>
      <xdr:spPr>
        <a:xfrm>
          <a:off x="16598900" y="127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12519</xdr:rowOff>
    </xdr:from>
    <xdr:to>
      <xdr:col>78</xdr:col>
      <xdr:colOff>120650</xdr:colOff>
      <xdr:row>75</xdr:row>
      <xdr:rowOff>114119</xdr:rowOff>
    </xdr:to>
    <xdr:sp macro="" textlink="">
      <xdr:nvSpPr>
        <xdr:cNvPr id="442" name="楕円 441"/>
        <xdr:cNvSpPr/>
      </xdr:nvSpPr>
      <xdr:spPr>
        <a:xfrm>
          <a:off x="156210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124296</xdr:rowOff>
    </xdr:from>
    <xdr:ext cx="736600" cy="259045"/>
    <xdr:sp macro="" textlink="">
      <xdr:nvSpPr>
        <xdr:cNvPr id="443" name="テキスト ボックス 442"/>
        <xdr:cNvSpPr txBox="1"/>
      </xdr:nvSpPr>
      <xdr:spPr>
        <a:xfrm>
          <a:off x="15290800" y="126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44" name="楕円 443"/>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16527</xdr:rowOff>
    </xdr:from>
    <xdr:ext cx="762000" cy="259045"/>
    <xdr:sp macro="" textlink="">
      <xdr:nvSpPr>
        <xdr:cNvPr id="445" name="テキスト ボックス 444"/>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xdr:rowOff>
    </xdr:from>
    <xdr:to>
      <xdr:col>69</xdr:col>
      <xdr:colOff>142875</xdr:colOff>
      <xdr:row>74</xdr:row>
      <xdr:rowOff>109220</xdr:rowOff>
    </xdr:to>
    <xdr:sp macro="" textlink="">
      <xdr:nvSpPr>
        <xdr:cNvPr id="446" name="楕円 445"/>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47" name="テキスト ボックス 446"/>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100693</xdr:rowOff>
    </xdr:from>
    <xdr:to>
      <xdr:col>65</xdr:col>
      <xdr:colOff>53975</xdr:colOff>
      <xdr:row>74</xdr:row>
      <xdr:rowOff>30843</xdr:rowOff>
    </xdr:to>
    <xdr:sp macro="" textlink="">
      <xdr:nvSpPr>
        <xdr:cNvPr id="448" name="楕円 447"/>
        <xdr:cNvSpPr/>
      </xdr:nvSpPr>
      <xdr:spPr>
        <a:xfrm>
          <a:off x="12954000" y="126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41020</xdr:rowOff>
    </xdr:from>
    <xdr:ext cx="762000" cy="259045"/>
    <xdr:sp macro="" textlink="">
      <xdr:nvSpPr>
        <xdr:cNvPr id="449" name="テキスト ボックス 448"/>
        <xdr:cNvSpPr txBox="1"/>
      </xdr:nvSpPr>
      <xdr:spPr>
        <a:xfrm>
          <a:off x="12623800" y="1238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北海道足寄町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117681</xdr:rowOff>
    </xdr:from>
    <xdr:to>
      <xdr:col>29</xdr:col>
      <xdr:colOff>127000</xdr:colOff>
      <xdr:row>14</xdr:row>
      <xdr:rowOff>144718</xdr:rowOff>
    </xdr:to>
    <xdr:cxnSp macro="">
      <xdr:nvCxnSpPr>
        <xdr:cNvPr id="46" name="直線コネクタ 45"/>
        <xdr:cNvCxnSpPr/>
      </xdr:nvCxnSpPr>
      <xdr:spPr bwMode="auto">
        <a:xfrm flipV="1">
          <a:off x="5003800" y="2565606"/>
          <a:ext cx="647700" cy="27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53170</xdr:rowOff>
    </xdr:from>
    <xdr:to>
      <xdr:col>26</xdr:col>
      <xdr:colOff>50800</xdr:colOff>
      <xdr:row>14</xdr:row>
      <xdr:rowOff>144718</xdr:rowOff>
    </xdr:to>
    <xdr:cxnSp macro="">
      <xdr:nvCxnSpPr>
        <xdr:cNvPr id="49" name="直線コネクタ 48"/>
        <xdr:cNvCxnSpPr/>
      </xdr:nvCxnSpPr>
      <xdr:spPr bwMode="auto">
        <a:xfrm>
          <a:off x="4305300" y="2501095"/>
          <a:ext cx="698500" cy="91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53170</xdr:rowOff>
    </xdr:from>
    <xdr:to>
      <xdr:col>22</xdr:col>
      <xdr:colOff>114300</xdr:colOff>
      <xdr:row>15</xdr:row>
      <xdr:rowOff>53890</xdr:rowOff>
    </xdr:to>
    <xdr:cxnSp macro="">
      <xdr:nvCxnSpPr>
        <xdr:cNvPr id="52" name="直線コネクタ 51"/>
        <xdr:cNvCxnSpPr/>
      </xdr:nvCxnSpPr>
      <xdr:spPr bwMode="auto">
        <a:xfrm flipV="1">
          <a:off x="3606800" y="2501095"/>
          <a:ext cx="698500" cy="172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53890</xdr:rowOff>
    </xdr:from>
    <xdr:to>
      <xdr:col>18</xdr:col>
      <xdr:colOff>177800</xdr:colOff>
      <xdr:row>15</xdr:row>
      <xdr:rowOff>77533</xdr:rowOff>
    </xdr:to>
    <xdr:cxnSp macro="">
      <xdr:nvCxnSpPr>
        <xdr:cNvPr id="55" name="直線コネクタ 54"/>
        <xdr:cNvCxnSpPr/>
      </xdr:nvCxnSpPr>
      <xdr:spPr bwMode="auto">
        <a:xfrm flipV="1">
          <a:off x="2908300" y="2673265"/>
          <a:ext cx="698500" cy="23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66881</xdr:rowOff>
    </xdr:from>
    <xdr:to>
      <xdr:col>29</xdr:col>
      <xdr:colOff>177800</xdr:colOff>
      <xdr:row>14</xdr:row>
      <xdr:rowOff>168481</xdr:rowOff>
    </xdr:to>
    <xdr:sp macro="" textlink="">
      <xdr:nvSpPr>
        <xdr:cNvPr id="65" name="楕円 64"/>
        <xdr:cNvSpPr/>
      </xdr:nvSpPr>
      <xdr:spPr bwMode="auto">
        <a:xfrm>
          <a:off x="5600700" y="2514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83408</xdr:rowOff>
    </xdr:from>
    <xdr:ext cx="762000" cy="259045"/>
    <xdr:sp macro="" textlink="">
      <xdr:nvSpPr>
        <xdr:cNvPr id="66" name="人口1人当たり決算額の推移該当値テキスト130"/>
        <xdr:cNvSpPr txBox="1"/>
      </xdr:nvSpPr>
      <xdr:spPr>
        <a:xfrm>
          <a:off x="5740400" y="235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93918</xdr:rowOff>
    </xdr:from>
    <xdr:to>
      <xdr:col>26</xdr:col>
      <xdr:colOff>101600</xdr:colOff>
      <xdr:row>15</xdr:row>
      <xdr:rowOff>24068</xdr:rowOff>
    </xdr:to>
    <xdr:sp macro="" textlink="">
      <xdr:nvSpPr>
        <xdr:cNvPr id="67" name="楕円 66"/>
        <xdr:cNvSpPr/>
      </xdr:nvSpPr>
      <xdr:spPr bwMode="auto">
        <a:xfrm>
          <a:off x="4953000" y="2541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34245</xdr:rowOff>
    </xdr:from>
    <xdr:ext cx="736600" cy="259045"/>
    <xdr:sp macro="" textlink="">
      <xdr:nvSpPr>
        <xdr:cNvPr id="68" name="テキスト ボックス 67"/>
        <xdr:cNvSpPr txBox="1"/>
      </xdr:nvSpPr>
      <xdr:spPr>
        <a:xfrm>
          <a:off x="4622800" y="231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2370</xdr:rowOff>
    </xdr:from>
    <xdr:to>
      <xdr:col>22</xdr:col>
      <xdr:colOff>165100</xdr:colOff>
      <xdr:row>14</xdr:row>
      <xdr:rowOff>103970</xdr:rowOff>
    </xdr:to>
    <xdr:sp macro="" textlink="">
      <xdr:nvSpPr>
        <xdr:cNvPr id="69" name="楕円 68"/>
        <xdr:cNvSpPr/>
      </xdr:nvSpPr>
      <xdr:spPr bwMode="auto">
        <a:xfrm>
          <a:off x="4254500" y="2450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114147</xdr:rowOff>
    </xdr:from>
    <xdr:ext cx="762000" cy="259045"/>
    <xdr:sp macro="" textlink="">
      <xdr:nvSpPr>
        <xdr:cNvPr id="70" name="テキスト ボックス 69"/>
        <xdr:cNvSpPr txBox="1"/>
      </xdr:nvSpPr>
      <xdr:spPr>
        <a:xfrm>
          <a:off x="3924300" y="221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3090</xdr:rowOff>
    </xdr:from>
    <xdr:to>
      <xdr:col>19</xdr:col>
      <xdr:colOff>38100</xdr:colOff>
      <xdr:row>15</xdr:row>
      <xdr:rowOff>104690</xdr:rowOff>
    </xdr:to>
    <xdr:sp macro="" textlink="">
      <xdr:nvSpPr>
        <xdr:cNvPr id="71" name="楕円 70"/>
        <xdr:cNvSpPr/>
      </xdr:nvSpPr>
      <xdr:spPr bwMode="auto">
        <a:xfrm>
          <a:off x="3556000" y="2622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114867</xdr:rowOff>
    </xdr:from>
    <xdr:ext cx="762000" cy="259045"/>
    <xdr:sp macro="" textlink="">
      <xdr:nvSpPr>
        <xdr:cNvPr id="72" name="テキスト ボックス 71"/>
        <xdr:cNvSpPr txBox="1"/>
      </xdr:nvSpPr>
      <xdr:spPr>
        <a:xfrm>
          <a:off x="3225800" y="239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26733</xdr:rowOff>
    </xdr:from>
    <xdr:to>
      <xdr:col>15</xdr:col>
      <xdr:colOff>101600</xdr:colOff>
      <xdr:row>15</xdr:row>
      <xdr:rowOff>128333</xdr:rowOff>
    </xdr:to>
    <xdr:sp macro="" textlink="">
      <xdr:nvSpPr>
        <xdr:cNvPr id="73" name="楕円 72"/>
        <xdr:cNvSpPr/>
      </xdr:nvSpPr>
      <xdr:spPr bwMode="auto">
        <a:xfrm>
          <a:off x="2857500" y="264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138510</xdr:rowOff>
    </xdr:from>
    <xdr:ext cx="762000" cy="259045"/>
    <xdr:sp macro="" textlink="">
      <xdr:nvSpPr>
        <xdr:cNvPr id="74" name="テキスト ボックス 73"/>
        <xdr:cNvSpPr txBox="1"/>
      </xdr:nvSpPr>
      <xdr:spPr>
        <a:xfrm>
          <a:off x="2527300" y="241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60575</xdr:rowOff>
    </xdr:from>
    <xdr:to>
      <xdr:col>29</xdr:col>
      <xdr:colOff>127000</xdr:colOff>
      <xdr:row>34</xdr:row>
      <xdr:rowOff>131670</xdr:rowOff>
    </xdr:to>
    <xdr:cxnSp macro="">
      <xdr:nvCxnSpPr>
        <xdr:cNvPr id="108" name="直線コネクタ 107"/>
        <xdr:cNvCxnSpPr/>
      </xdr:nvCxnSpPr>
      <xdr:spPr bwMode="auto">
        <a:xfrm>
          <a:off x="5003800" y="6328025"/>
          <a:ext cx="647700" cy="71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60575</xdr:rowOff>
    </xdr:from>
    <xdr:to>
      <xdr:col>26</xdr:col>
      <xdr:colOff>50800</xdr:colOff>
      <xdr:row>34</xdr:row>
      <xdr:rowOff>90065</xdr:rowOff>
    </xdr:to>
    <xdr:cxnSp macro="">
      <xdr:nvCxnSpPr>
        <xdr:cNvPr id="111" name="直線コネクタ 110"/>
        <xdr:cNvCxnSpPr/>
      </xdr:nvCxnSpPr>
      <xdr:spPr bwMode="auto">
        <a:xfrm flipV="1">
          <a:off x="4305300" y="6328025"/>
          <a:ext cx="698500" cy="2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90065</xdr:rowOff>
    </xdr:from>
    <xdr:to>
      <xdr:col>22</xdr:col>
      <xdr:colOff>114300</xdr:colOff>
      <xdr:row>34</xdr:row>
      <xdr:rowOff>154954</xdr:rowOff>
    </xdr:to>
    <xdr:cxnSp macro="">
      <xdr:nvCxnSpPr>
        <xdr:cNvPr id="114" name="直線コネクタ 113"/>
        <xdr:cNvCxnSpPr/>
      </xdr:nvCxnSpPr>
      <xdr:spPr bwMode="auto">
        <a:xfrm flipV="1">
          <a:off x="3606800" y="6357515"/>
          <a:ext cx="698500" cy="64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336615</xdr:rowOff>
    </xdr:from>
    <xdr:to>
      <xdr:col>18</xdr:col>
      <xdr:colOff>177800</xdr:colOff>
      <xdr:row>34</xdr:row>
      <xdr:rowOff>154954</xdr:rowOff>
    </xdr:to>
    <xdr:cxnSp macro="">
      <xdr:nvCxnSpPr>
        <xdr:cNvPr id="117" name="直線コネクタ 116"/>
        <xdr:cNvCxnSpPr/>
      </xdr:nvCxnSpPr>
      <xdr:spPr bwMode="auto">
        <a:xfrm>
          <a:off x="2908300" y="6261165"/>
          <a:ext cx="698500" cy="16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80870</xdr:rowOff>
    </xdr:from>
    <xdr:to>
      <xdr:col>29</xdr:col>
      <xdr:colOff>177800</xdr:colOff>
      <xdr:row>34</xdr:row>
      <xdr:rowOff>182470</xdr:rowOff>
    </xdr:to>
    <xdr:sp macro="" textlink="">
      <xdr:nvSpPr>
        <xdr:cNvPr id="127" name="楕円 126"/>
        <xdr:cNvSpPr/>
      </xdr:nvSpPr>
      <xdr:spPr bwMode="auto">
        <a:xfrm>
          <a:off x="5600700" y="6348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268847</xdr:rowOff>
    </xdr:from>
    <xdr:ext cx="762000" cy="259045"/>
    <xdr:sp macro="" textlink="">
      <xdr:nvSpPr>
        <xdr:cNvPr id="128" name="人口1人当たり決算額の推移該当値テキスト445"/>
        <xdr:cNvSpPr txBox="1"/>
      </xdr:nvSpPr>
      <xdr:spPr>
        <a:xfrm>
          <a:off x="5740400" y="619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9775</xdr:rowOff>
    </xdr:from>
    <xdr:to>
      <xdr:col>26</xdr:col>
      <xdr:colOff>101600</xdr:colOff>
      <xdr:row>34</xdr:row>
      <xdr:rowOff>111375</xdr:rowOff>
    </xdr:to>
    <xdr:sp macro="" textlink="">
      <xdr:nvSpPr>
        <xdr:cNvPr id="129" name="楕円 128"/>
        <xdr:cNvSpPr/>
      </xdr:nvSpPr>
      <xdr:spPr bwMode="auto">
        <a:xfrm>
          <a:off x="4953000" y="627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121552</xdr:rowOff>
    </xdr:from>
    <xdr:ext cx="736600" cy="259045"/>
    <xdr:sp macro="" textlink="">
      <xdr:nvSpPr>
        <xdr:cNvPr id="130" name="テキスト ボックス 129"/>
        <xdr:cNvSpPr txBox="1"/>
      </xdr:nvSpPr>
      <xdr:spPr>
        <a:xfrm>
          <a:off x="4622800" y="6046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39265</xdr:rowOff>
    </xdr:from>
    <xdr:to>
      <xdr:col>22</xdr:col>
      <xdr:colOff>165100</xdr:colOff>
      <xdr:row>34</xdr:row>
      <xdr:rowOff>140865</xdr:rowOff>
    </xdr:to>
    <xdr:sp macro="" textlink="">
      <xdr:nvSpPr>
        <xdr:cNvPr id="131" name="楕円 130"/>
        <xdr:cNvSpPr/>
      </xdr:nvSpPr>
      <xdr:spPr bwMode="auto">
        <a:xfrm>
          <a:off x="4254500" y="630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151042</xdr:rowOff>
    </xdr:from>
    <xdr:ext cx="762000" cy="259045"/>
    <xdr:sp macro="" textlink="">
      <xdr:nvSpPr>
        <xdr:cNvPr id="132" name="テキスト ボックス 131"/>
        <xdr:cNvSpPr txBox="1"/>
      </xdr:nvSpPr>
      <xdr:spPr>
        <a:xfrm>
          <a:off x="3924300" y="607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104154</xdr:rowOff>
    </xdr:from>
    <xdr:to>
      <xdr:col>19</xdr:col>
      <xdr:colOff>38100</xdr:colOff>
      <xdr:row>34</xdr:row>
      <xdr:rowOff>205754</xdr:rowOff>
    </xdr:to>
    <xdr:sp macro="" textlink="">
      <xdr:nvSpPr>
        <xdr:cNvPr id="133" name="楕円 132"/>
        <xdr:cNvSpPr/>
      </xdr:nvSpPr>
      <xdr:spPr bwMode="auto">
        <a:xfrm>
          <a:off x="3556000" y="6371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215931</xdr:rowOff>
    </xdr:from>
    <xdr:ext cx="762000" cy="259045"/>
    <xdr:sp macro="" textlink="">
      <xdr:nvSpPr>
        <xdr:cNvPr id="134" name="テキスト ボックス 133"/>
        <xdr:cNvSpPr txBox="1"/>
      </xdr:nvSpPr>
      <xdr:spPr>
        <a:xfrm>
          <a:off x="3225800" y="614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285815</xdr:rowOff>
    </xdr:from>
    <xdr:to>
      <xdr:col>15</xdr:col>
      <xdr:colOff>101600</xdr:colOff>
      <xdr:row>34</xdr:row>
      <xdr:rowOff>44515</xdr:rowOff>
    </xdr:to>
    <xdr:sp macro="" textlink="">
      <xdr:nvSpPr>
        <xdr:cNvPr id="135" name="楕円 134"/>
        <xdr:cNvSpPr/>
      </xdr:nvSpPr>
      <xdr:spPr bwMode="auto">
        <a:xfrm>
          <a:off x="2857500" y="621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54692</xdr:rowOff>
    </xdr:from>
    <xdr:ext cx="762000" cy="259045"/>
    <xdr:sp macro="" textlink="">
      <xdr:nvSpPr>
        <xdr:cNvPr id="136" name="テキスト ボックス 135"/>
        <xdr:cNvSpPr txBox="1"/>
      </xdr:nvSpPr>
      <xdr:spPr>
        <a:xfrm>
          <a:off x="2527300" y="597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北海道足寄町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7,061
7,036
1,408.04
10,540,798
10,399,927
104,908
5,282,060
11,495,218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55491</xdr:rowOff>
    </xdr:from>
    <xdr:to>
      <xdr:col>24</xdr:col>
      <xdr:colOff>63500</xdr:colOff>
      <xdr:row>33</xdr:row>
      <xdr:rowOff>73299</xdr:rowOff>
    </xdr:to>
    <xdr:cxnSp macro="">
      <xdr:nvCxnSpPr>
        <xdr:cNvPr id="61" name="直線コネクタ 60"/>
        <xdr:cNvCxnSpPr/>
      </xdr:nvCxnSpPr>
      <xdr:spPr>
        <a:xfrm flipV="1">
          <a:off x="3797300" y="5713341"/>
          <a:ext cx="838200" cy="1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73299</xdr:rowOff>
    </xdr:from>
    <xdr:to>
      <xdr:col>19</xdr:col>
      <xdr:colOff>177800</xdr:colOff>
      <xdr:row>33</xdr:row>
      <xdr:rowOff>116512</xdr:rowOff>
    </xdr:to>
    <xdr:cxnSp macro="">
      <xdr:nvCxnSpPr>
        <xdr:cNvPr id="64" name="直線コネクタ 63"/>
        <xdr:cNvCxnSpPr/>
      </xdr:nvCxnSpPr>
      <xdr:spPr>
        <a:xfrm flipV="1">
          <a:off x="2908300" y="5731149"/>
          <a:ext cx="889000" cy="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116512</xdr:rowOff>
    </xdr:from>
    <xdr:to>
      <xdr:col>15</xdr:col>
      <xdr:colOff>50800</xdr:colOff>
      <xdr:row>33</xdr:row>
      <xdr:rowOff>156007</xdr:rowOff>
    </xdr:to>
    <xdr:cxnSp macro="">
      <xdr:nvCxnSpPr>
        <xdr:cNvPr id="67" name="直線コネクタ 66"/>
        <xdr:cNvCxnSpPr/>
      </xdr:nvCxnSpPr>
      <xdr:spPr>
        <a:xfrm flipV="1">
          <a:off x="2019300" y="5774362"/>
          <a:ext cx="889000" cy="3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105433</xdr:rowOff>
    </xdr:from>
    <xdr:to>
      <xdr:col>10</xdr:col>
      <xdr:colOff>114300</xdr:colOff>
      <xdr:row>33</xdr:row>
      <xdr:rowOff>156007</xdr:rowOff>
    </xdr:to>
    <xdr:cxnSp macro="">
      <xdr:nvCxnSpPr>
        <xdr:cNvPr id="70" name="直線コネクタ 69"/>
        <xdr:cNvCxnSpPr/>
      </xdr:nvCxnSpPr>
      <xdr:spPr>
        <a:xfrm>
          <a:off x="1130300" y="5763283"/>
          <a:ext cx="889000" cy="5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4691</xdr:rowOff>
    </xdr:from>
    <xdr:to>
      <xdr:col>24</xdr:col>
      <xdr:colOff>114300</xdr:colOff>
      <xdr:row>33</xdr:row>
      <xdr:rowOff>106291</xdr:rowOff>
    </xdr:to>
    <xdr:sp macro="" textlink="">
      <xdr:nvSpPr>
        <xdr:cNvPr id="80" name="楕円 79"/>
        <xdr:cNvSpPr/>
      </xdr:nvSpPr>
      <xdr:spPr>
        <a:xfrm>
          <a:off x="4584700" y="56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27568</xdr:rowOff>
    </xdr:from>
    <xdr:ext cx="599010" cy="259045"/>
    <xdr:sp macro="" textlink="">
      <xdr:nvSpPr>
        <xdr:cNvPr id="81" name="人件費該当値テキスト"/>
        <xdr:cNvSpPr txBox="1"/>
      </xdr:nvSpPr>
      <xdr:spPr>
        <a:xfrm>
          <a:off x="4686300" y="551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22499</xdr:rowOff>
    </xdr:from>
    <xdr:to>
      <xdr:col>20</xdr:col>
      <xdr:colOff>38100</xdr:colOff>
      <xdr:row>33</xdr:row>
      <xdr:rowOff>124099</xdr:rowOff>
    </xdr:to>
    <xdr:sp macro="" textlink="">
      <xdr:nvSpPr>
        <xdr:cNvPr id="82" name="楕円 81"/>
        <xdr:cNvSpPr/>
      </xdr:nvSpPr>
      <xdr:spPr>
        <a:xfrm>
          <a:off x="3746500" y="568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140626</xdr:rowOff>
    </xdr:from>
    <xdr:ext cx="599010" cy="259045"/>
    <xdr:sp macro="" textlink="">
      <xdr:nvSpPr>
        <xdr:cNvPr id="83" name="テキスト ボックス 82"/>
        <xdr:cNvSpPr txBox="1"/>
      </xdr:nvSpPr>
      <xdr:spPr>
        <a:xfrm>
          <a:off x="3497795" y="545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65712</xdr:rowOff>
    </xdr:from>
    <xdr:to>
      <xdr:col>15</xdr:col>
      <xdr:colOff>101600</xdr:colOff>
      <xdr:row>33</xdr:row>
      <xdr:rowOff>167312</xdr:rowOff>
    </xdr:to>
    <xdr:sp macro="" textlink="">
      <xdr:nvSpPr>
        <xdr:cNvPr id="84" name="楕円 83"/>
        <xdr:cNvSpPr/>
      </xdr:nvSpPr>
      <xdr:spPr>
        <a:xfrm>
          <a:off x="2857500" y="57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12389</xdr:rowOff>
    </xdr:from>
    <xdr:ext cx="599010" cy="259045"/>
    <xdr:sp macro="" textlink="">
      <xdr:nvSpPr>
        <xdr:cNvPr id="85" name="テキスト ボックス 84"/>
        <xdr:cNvSpPr txBox="1"/>
      </xdr:nvSpPr>
      <xdr:spPr>
        <a:xfrm>
          <a:off x="2608795" y="549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105207</xdr:rowOff>
    </xdr:from>
    <xdr:to>
      <xdr:col>10</xdr:col>
      <xdr:colOff>165100</xdr:colOff>
      <xdr:row>34</xdr:row>
      <xdr:rowOff>35357</xdr:rowOff>
    </xdr:to>
    <xdr:sp macro="" textlink="">
      <xdr:nvSpPr>
        <xdr:cNvPr id="86" name="楕円 85"/>
        <xdr:cNvSpPr/>
      </xdr:nvSpPr>
      <xdr:spPr>
        <a:xfrm>
          <a:off x="1968500" y="57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51884</xdr:rowOff>
    </xdr:from>
    <xdr:ext cx="599010" cy="259045"/>
    <xdr:sp macro="" textlink="">
      <xdr:nvSpPr>
        <xdr:cNvPr id="87" name="テキスト ボックス 86"/>
        <xdr:cNvSpPr txBox="1"/>
      </xdr:nvSpPr>
      <xdr:spPr>
        <a:xfrm>
          <a:off x="1719795" y="553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54633</xdr:rowOff>
    </xdr:from>
    <xdr:to>
      <xdr:col>6</xdr:col>
      <xdr:colOff>38100</xdr:colOff>
      <xdr:row>33</xdr:row>
      <xdr:rowOff>156233</xdr:rowOff>
    </xdr:to>
    <xdr:sp macro="" textlink="">
      <xdr:nvSpPr>
        <xdr:cNvPr id="88" name="楕円 87"/>
        <xdr:cNvSpPr/>
      </xdr:nvSpPr>
      <xdr:spPr>
        <a:xfrm>
          <a:off x="1079500" y="571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1310</xdr:rowOff>
    </xdr:from>
    <xdr:ext cx="599010" cy="259045"/>
    <xdr:sp macro="" textlink="">
      <xdr:nvSpPr>
        <xdr:cNvPr id="89" name="テキスト ボックス 88"/>
        <xdr:cNvSpPr txBox="1"/>
      </xdr:nvSpPr>
      <xdr:spPr>
        <a:xfrm>
          <a:off x="830795" y="548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153157</xdr:rowOff>
    </xdr:from>
    <xdr:to>
      <xdr:col>24</xdr:col>
      <xdr:colOff>63500</xdr:colOff>
      <xdr:row>55</xdr:row>
      <xdr:rowOff>2029</xdr:rowOff>
    </xdr:to>
    <xdr:cxnSp macro="">
      <xdr:nvCxnSpPr>
        <xdr:cNvPr id="118" name="直線コネクタ 117"/>
        <xdr:cNvCxnSpPr/>
      </xdr:nvCxnSpPr>
      <xdr:spPr>
        <a:xfrm>
          <a:off x="3797300" y="9411457"/>
          <a:ext cx="8382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153157</xdr:rowOff>
    </xdr:from>
    <xdr:to>
      <xdr:col>19</xdr:col>
      <xdr:colOff>177800</xdr:colOff>
      <xdr:row>55</xdr:row>
      <xdr:rowOff>97299</xdr:rowOff>
    </xdr:to>
    <xdr:cxnSp macro="">
      <xdr:nvCxnSpPr>
        <xdr:cNvPr id="121" name="直線コネクタ 120"/>
        <xdr:cNvCxnSpPr/>
      </xdr:nvCxnSpPr>
      <xdr:spPr>
        <a:xfrm flipV="1">
          <a:off x="2908300" y="9411457"/>
          <a:ext cx="889000" cy="11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97299</xdr:rowOff>
    </xdr:from>
    <xdr:to>
      <xdr:col>15</xdr:col>
      <xdr:colOff>50800</xdr:colOff>
      <xdr:row>55</xdr:row>
      <xdr:rowOff>154033</xdr:rowOff>
    </xdr:to>
    <xdr:cxnSp macro="">
      <xdr:nvCxnSpPr>
        <xdr:cNvPr id="124" name="直線コネクタ 123"/>
        <xdr:cNvCxnSpPr/>
      </xdr:nvCxnSpPr>
      <xdr:spPr>
        <a:xfrm flipV="1">
          <a:off x="2019300" y="9527049"/>
          <a:ext cx="889000" cy="5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154033</xdr:rowOff>
    </xdr:from>
    <xdr:to>
      <xdr:col>10</xdr:col>
      <xdr:colOff>114300</xdr:colOff>
      <xdr:row>56</xdr:row>
      <xdr:rowOff>48123</xdr:rowOff>
    </xdr:to>
    <xdr:cxnSp macro="">
      <xdr:nvCxnSpPr>
        <xdr:cNvPr id="127" name="直線コネクタ 126"/>
        <xdr:cNvCxnSpPr/>
      </xdr:nvCxnSpPr>
      <xdr:spPr>
        <a:xfrm flipV="1">
          <a:off x="1130300" y="9583783"/>
          <a:ext cx="889000" cy="6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122679</xdr:rowOff>
    </xdr:from>
    <xdr:to>
      <xdr:col>24</xdr:col>
      <xdr:colOff>114300</xdr:colOff>
      <xdr:row>55</xdr:row>
      <xdr:rowOff>52829</xdr:rowOff>
    </xdr:to>
    <xdr:sp macro="" textlink="">
      <xdr:nvSpPr>
        <xdr:cNvPr id="137" name="楕円 136"/>
        <xdr:cNvSpPr/>
      </xdr:nvSpPr>
      <xdr:spPr>
        <a:xfrm>
          <a:off x="4584700" y="938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145556</xdr:rowOff>
    </xdr:from>
    <xdr:ext cx="599010" cy="259045"/>
    <xdr:sp macro="" textlink="">
      <xdr:nvSpPr>
        <xdr:cNvPr id="138" name="物件費該当値テキスト"/>
        <xdr:cNvSpPr txBox="1"/>
      </xdr:nvSpPr>
      <xdr:spPr>
        <a:xfrm>
          <a:off x="4686300" y="923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102357</xdr:rowOff>
    </xdr:from>
    <xdr:to>
      <xdr:col>20</xdr:col>
      <xdr:colOff>38100</xdr:colOff>
      <xdr:row>55</xdr:row>
      <xdr:rowOff>32507</xdr:rowOff>
    </xdr:to>
    <xdr:sp macro="" textlink="">
      <xdr:nvSpPr>
        <xdr:cNvPr id="139" name="楕円 138"/>
        <xdr:cNvSpPr/>
      </xdr:nvSpPr>
      <xdr:spPr>
        <a:xfrm>
          <a:off x="3746500" y="93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49034</xdr:rowOff>
    </xdr:from>
    <xdr:ext cx="599010" cy="259045"/>
    <xdr:sp macro="" textlink="">
      <xdr:nvSpPr>
        <xdr:cNvPr id="140" name="テキスト ボックス 139"/>
        <xdr:cNvSpPr txBox="1"/>
      </xdr:nvSpPr>
      <xdr:spPr>
        <a:xfrm>
          <a:off x="3497795" y="913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46499</xdr:rowOff>
    </xdr:from>
    <xdr:to>
      <xdr:col>15</xdr:col>
      <xdr:colOff>101600</xdr:colOff>
      <xdr:row>55</xdr:row>
      <xdr:rowOff>148099</xdr:rowOff>
    </xdr:to>
    <xdr:sp macro="" textlink="">
      <xdr:nvSpPr>
        <xdr:cNvPr id="141" name="楕円 140"/>
        <xdr:cNvSpPr/>
      </xdr:nvSpPr>
      <xdr:spPr>
        <a:xfrm>
          <a:off x="2857500" y="947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164626</xdr:rowOff>
    </xdr:from>
    <xdr:ext cx="599010" cy="259045"/>
    <xdr:sp macro="" textlink="">
      <xdr:nvSpPr>
        <xdr:cNvPr id="142" name="テキスト ボックス 141"/>
        <xdr:cNvSpPr txBox="1"/>
      </xdr:nvSpPr>
      <xdr:spPr>
        <a:xfrm>
          <a:off x="2608795" y="925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103233</xdr:rowOff>
    </xdr:from>
    <xdr:to>
      <xdr:col>10</xdr:col>
      <xdr:colOff>165100</xdr:colOff>
      <xdr:row>56</xdr:row>
      <xdr:rowOff>33383</xdr:rowOff>
    </xdr:to>
    <xdr:sp macro="" textlink="">
      <xdr:nvSpPr>
        <xdr:cNvPr id="143" name="楕円 142"/>
        <xdr:cNvSpPr/>
      </xdr:nvSpPr>
      <xdr:spPr>
        <a:xfrm>
          <a:off x="1968500" y="953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49910</xdr:rowOff>
    </xdr:from>
    <xdr:ext cx="599010" cy="259045"/>
    <xdr:sp macro="" textlink="">
      <xdr:nvSpPr>
        <xdr:cNvPr id="144" name="テキスト ボックス 143"/>
        <xdr:cNvSpPr txBox="1"/>
      </xdr:nvSpPr>
      <xdr:spPr>
        <a:xfrm>
          <a:off x="1719795" y="930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168773</xdr:rowOff>
    </xdr:from>
    <xdr:to>
      <xdr:col>6</xdr:col>
      <xdr:colOff>38100</xdr:colOff>
      <xdr:row>56</xdr:row>
      <xdr:rowOff>98923</xdr:rowOff>
    </xdr:to>
    <xdr:sp macro="" textlink="">
      <xdr:nvSpPr>
        <xdr:cNvPr id="145" name="楕円 144"/>
        <xdr:cNvSpPr/>
      </xdr:nvSpPr>
      <xdr:spPr>
        <a:xfrm>
          <a:off x="1079500" y="959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115450</xdr:rowOff>
    </xdr:from>
    <xdr:ext cx="599010" cy="259045"/>
    <xdr:sp macro="" textlink="">
      <xdr:nvSpPr>
        <xdr:cNvPr id="146" name="テキスト ボックス 145"/>
        <xdr:cNvSpPr txBox="1"/>
      </xdr:nvSpPr>
      <xdr:spPr>
        <a:xfrm>
          <a:off x="830795" y="937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17856</xdr:rowOff>
    </xdr:from>
    <xdr:to>
      <xdr:col>24</xdr:col>
      <xdr:colOff>63500</xdr:colOff>
      <xdr:row>77</xdr:row>
      <xdr:rowOff>56817</xdr:rowOff>
    </xdr:to>
    <xdr:cxnSp macro="">
      <xdr:nvCxnSpPr>
        <xdr:cNvPr id="177" name="直線コネクタ 176"/>
        <xdr:cNvCxnSpPr/>
      </xdr:nvCxnSpPr>
      <xdr:spPr>
        <a:xfrm flipV="1">
          <a:off x="3797300" y="13219506"/>
          <a:ext cx="8382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56817</xdr:rowOff>
    </xdr:from>
    <xdr:to>
      <xdr:col>19</xdr:col>
      <xdr:colOff>177800</xdr:colOff>
      <xdr:row>77</xdr:row>
      <xdr:rowOff>122131</xdr:rowOff>
    </xdr:to>
    <xdr:cxnSp macro="">
      <xdr:nvCxnSpPr>
        <xdr:cNvPr id="180" name="直線コネクタ 179"/>
        <xdr:cNvCxnSpPr/>
      </xdr:nvCxnSpPr>
      <xdr:spPr>
        <a:xfrm flipV="1">
          <a:off x="2908300" y="1325846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122131</xdr:rowOff>
    </xdr:from>
    <xdr:to>
      <xdr:col>15</xdr:col>
      <xdr:colOff>50800</xdr:colOff>
      <xdr:row>77</xdr:row>
      <xdr:rowOff>130817</xdr:rowOff>
    </xdr:to>
    <xdr:cxnSp macro="">
      <xdr:nvCxnSpPr>
        <xdr:cNvPr id="183" name="直線コネクタ 182"/>
        <xdr:cNvCxnSpPr/>
      </xdr:nvCxnSpPr>
      <xdr:spPr>
        <a:xfrm flipV="1">
          <a:off x="2019300" y="13323781"/>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130817</xdr:rowOff>
    </xdr:from>
    <xdr:to>
      <xdr:col>10</xdr:col>
      <xdr:colOff>114300</xdr:colOff>
      <xdr:row>77</xdr:row>
      <xdr:rowOff>138165</xdr:rowOff>
    </xdr:to>
    <xdr:cxnSp macro="">
      <xdr:nvCxnSpPr>
        <xdr:cNvPr id="186" name="直線コネクタ 185"/>
        <xdr:cNvCxnSpPr/>
      </xdr:nvCxnSpPr>
      <xdr:spPr>
        <a:xfrm flipV="1">
          <a:off x="1130300" y="13332467"/>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138506</xdr:rowOff>
    </xdr:from>
    <xdr:to>
      <xdr:col>24</xdr:col>
      <xdr:colOff>114300</xdr:colOff>
      <xdr:row>77</xdr:row>
      <xdr:rowOff>68656</xdr:rowOff>
    </xdr:to>
    <xdr:sp macro="" textlink="">
      <xdr:nvSpPr>
        <xdr:cNvPr id="196" name="楕円 195"/>
        <xdr:cNvSpPr/>
      </xdr:nvSpPr>
      <xdr:spPr>
        <a:xfrm>
          <a:off x="4584700" y="131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116933</xdr:rowOff>
    </xdr:from>
    <xdr:ext cx="534377" cy="259045"/>
    <xdr:sp macro="" textlink="">
      <xdr:nvSpPr>
        <xdr:cNvPr id="197" name="維持補修費該当値テキスト"/>
        <xdr:cNvSpPr txBox="1"/>
      </xdr:nvSpPr>
      <xdr:spPr>
        <a:xfrm>
          <a:off x="4686300" y="131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6017</xdr:rowOff>
    </xdr:from>
    <xdr:to>
      <xdr:col>20</xdr:col>
      <xdr:colOff>38100</xdr:colOff>
      <xdr:row>77</xdr:row>
      <xdr:rowOff>107617</xdr:rowOff>
    </xdr:to>
    <xdr:sp macro="" textlink="">
      <xdr:nvSpPr>
        <xdr:cNvPr id="198" name="楕円 197"/>
        <xdr:cNvSpPr/>
      </xdr:nvSpPr>
      <xdr:spPr>
        <a:xfrm>
          <a:off x="3746500" y="1320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98744</xdr:rowOff>
    </xdr:from>
    <xdr:ext cx="534377" cy="259045"/>
    <xdr:sp macro="" textlink="">
      <xdr:nvSpPr>
        <xdr:cNvPr id="199" name="テキスト ボックス 198"/>
        <xdr:cNvSpPr txBox="1"/>
      </xdr:nvSpPr>
      <xdr:spPr>
        <a:xfrm>
          <a:off x="3530111" y="1330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71331</xdr:rowOff>
    </xdr:from>
    <xdr:to>
      <xdr:col>15</xdr:col>
      <xdr:colOff>101600</xdr:colOff>
      <xdr:row>78</xdr:row>
      <xdr:rowOff>1481</xdr:rowOff>
    </xdr:to>
    <xdr:sp macro="" textlink="">
      <xdr:nvSpPr>
        <xdr:cNvPr id="200" name="楕円 199"/>
        <xdr:cNvSpPr/>
      </xdr:nvSpPr>
      <xdr:spPr>
        <a:xfrm>
          <a:off x="2857500" y="1327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164058</xdr:rowOff>
    </xdr:from>
    <xdr:ext cx="469744" cy="259045"/>
    <xdr:sp macro="" textlink="">
      <xdr:nvSpPr>
        <xdr:cNvPr id="201" name="テキスト ボックス 200"/>
        <xdr:cNvSpPr txBox="1"/>
      </xdr:nvSpPr>
      <xdr:spPr>
        <a:xfrm>
          <a:off x="2673428" y="1336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80017</xdr:rowOff>
    </xdr:from>
    <xdr:to>
      <xdr:col>10</xdr:col>
      <xdr:colOff>165100</xdr:colOff>
      <xdr:row>78</xdr:row>
      <xdr:rowOff>10167</xdr:rowOff>
    </xdr:to>
    <xdr:sp macro="" textlink="">
      <xdr:nvSpPr>
        <xdr:cNvPr id="202" name="楕円 201"/>
        <xdr:cNvSpPr/>
      </xdr:nvSpPr>
      <xdr:spPr>
        <a:xfrm>
          <a:off x="1968500" y="132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1294</xdr:rowOff>
    </xdr:from>
    <xdr:ext cx="469744" cy="259045"/>
    <xdr:sp macro="" textlink="">
      <xdr:nvSpPr>
        <xdr:cNvPr id="203" name="テキスト ボックス 202"/>
        <xdr:cNvSpPr txBox="1"/>
      </xdr:nvSpPr>
      <xdr:spPr>
        <a:xfrm>
          <a:off x="1784428" y="1337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87365</xdr:rowOff>
    </xdr:from>
    <xdr:to>
      <xdr:col>6</xdr:col>
      <xdr:colOff>38100</xdr:colOff>
      <xdr:row>78</xdr:row>
      <xdr:rowOff>17515</xdr:rowOff>
    </xdr:to>
    <xdr:sp macro="" textlink="">
      <xdr:nvSpPr>
        <xdr:cNvPr id="204" name="楕円 203"/>
        <xdr:cNvSpPr/>
      </xdr:nvSpPr>
      <xdr:spPr>
        <a:xfrm>
          <a:off x="1079500" y="132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8642</xdr:rowOff>
    </xdr:from>
    <xdr:ext cx="469744" cy="259045"/>
    <xdr:sp macro="" textlink="">
      <xdr:nvSpPr>
        <xdr:cNvPr id="205" name="テキスト ボックス 204"/>
        <xdr:cNvSpPr txBox="1"/>
      </xdr:nvSpPr>
      <xdr:spPr>
        <a:xfrm>
          <a:off x="895428" y="13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108578</xdr:rowOff>
    </xdr:from>
    <xdr:to>
      <xdr:col>24</xdr:col>
      <xdr:colOff>63500</xdr:colOff>
      <xdr:row>96</xdr:row>
      <xdr:rowOff>145904</xdr:rowOff>
    </xdr:to>
    <xdr:cxnSp macro="">
      <xdr:nvCxnSpPr>
        <xdr:cNvPr id="237" name="直線コネクタ 236"/>
        <xdr:cNvCxnSpPr/>
      </xdr:nvCxnSpPr>
      <xdr:spPr>
        <a:xfrm>
          <a:off x="3797300" y="16567778"/>
          <a:ext cx="838200" cy="3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108578</xdr:rowOff>
    </xdr:from>
    <xdr:to>
      <xdr:col>19</xdr:col>
      <xdr:colOff>177800</xdr:colOff>
      <xdr:row>97</xdr:row>
      <xdr:rowOff>42332</xdr:rowOff>
    </xdr:to>
    <xdr:cxnSp macro="">
      <xdr:nvCxnSpPr>
        <xdr:cNvPr id="240" name="直線コネクタ 239"/>
        <xdr:cNvCxnSpPr/>
      </xdr:nvCxnSpPr>
      <xdr:spPr>
        <a:xfrm flipV="1">
          <a:off x="2908300" y="16567778"/>
          <a:ext cx="889000" cy="10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42332</xdr:rowOff>
    </xdr:from>
    <xdr:to>
      <xdr:col>15</xdr:col>
      <xdr:colOff>50800</xdr:colOff>
      <xdr:row>97</xdr:row>
      <xdr:rowOff>74566</xdr:rowOff>
    </xdr:to>
    <xdr:cxnSp macro="">
      <xdr:nvCxnSpPr>
        <xdr:cNvPr id="243" name="直線コネクタ 242"/>
        <xdr:cNvCxnSpPr/>
      </xdr:nvCxnSpPr>
      <xdr:spPr>
        <a:xfrm flipV="1">
          <a:off x="2019300" y="16672982"/>
          <a:ext cx="889000" cy="3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74566</xdr:rowOff>
    </xdr:from>
    <xdr:to>
      <xdr:col>10</xdr:col>
      <xdr:colOff>114300</xdr:colOff>
      <xdr:row>98</xdr:row>
      <xdr:rowOff>19979</xdr:rowOff>
    </xdr:to>
    <xdr:cxnSp macro="">
      <xdr:nvCxnSpPr>
        <xdr:cNvPr id="246" name="直線コネクタ 245"/>
        <xdr:cNvCxnSpPr/>
      </xdr:nvCxnSpPr>
      <xdr:spPr>
        <a:xfrm flipV="1">
          <a:off x="1130300" y="16705216"/>
          <a:ext cx="889000" cy="11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56" name="楕円 255"/>
        <xdr:cNvSpPr/>
      </xdr:nvSpPr>
      <xdr:spPr>
        <a:xfrm>
          <a:off x="4584700" y="165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73531</xdr:rowOff>
    </xdr:from>
    <xdr:ext cx="534377" cy="259045"/>
    <xdr:sp macro="" textlink="">
      <xdr:nvSpPr>
        <xdr:cNvPr id="257" name="扶助費該当値テキスト"/>
        <xdr:cNvSpPr txBox="1"/>
      </xdr:nvSpPr>
      <xdr:spPr>
        <a:xfrm>
          <a:off x="4686300" y="165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57778</xdr:rowOff>
    </xdr:from>
    <xdr:to>
      <xdr:col>20</xdr:col>
      <xdr:colOff>38100</xdr:colOff>
      <xdr:row>96</xdr:row>
      <xdr:rowOff>159378</xdr:rowOff>
    </xdr:to>
    <xdr:sp macro="" textlink="">
      <xdr:nvSpPr>
        <xdr:cNvPr id="258" name="楕円 257"/>
        <xdr:cNvSpPr/>
      </xdr:nvSpPr>
      <xdr:spPr>
        <a:xfrm>
          <a:off x="3746500" y="165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150505</xdr:rowOff>
    </xdr:from>
    <xdr:ext cx="534377" cy="259045"/>
    <xdr:sp macro="" textlink="">
      <xdr:nvSpPr>
        <xdr:cNvPr id="259" name="テキスト ボックス 258"/>
        <xdr:cNvSpPr txBox="1"/>
      </xdr:nvSpPr>
      <xdr:spPr>
        <a:xfrm>
          <a:off x="3530111" y="1660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162982</xdr:rowOff>
    </xdr:from>
    <xdr:to>
      <xdr:col>15</xdr:col>
      <xdr:colOff>101600</xdr:colOff>
      <xdr:row>97</xdr:row>
      <xdr:rowOff>93132</xdr:rowOff>
    </xdr:to>
    <xdr:sp macro="" textlink="">
      <xdr:nvSpPr>
        <xdr:cNvPr id="260" name="楕円 259"/>
        <xdr:cNvSpPr/>
      </xdr:nvSpPr>
      <xdr:spPr>
        <a:xfrm>
          <a:off x="2857500" y="166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84259</xdr:rowOff>
    </xdr:from>
    <xdr:ext cx="534377" cy="259045"/>
    <xdr:sp macro="" textlink="">
      <xdr:nvSpPr>
        <xdr:cNvPr id="261" name="テキスト ボックス 260"/>
        <xdr:cNvSpPr txBox="1"/>
      </xdr:nvSpPr>
      <xdr:spPr>
        <a:xfrm>
          <a:off x="2641111" y="1671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23766</xdr:rowOff>
    </xdr:from>
    <xdr:to>
      <xdr:col>10</xdr:col>
      <xdr:colOff>165100</xdr:colOff>
      <xdr:row>97</xdr:row>
      <xdr:rowOff>125366</xdr:rowOff>
    </xdr:to>
    <xdr:sp macro="" textlink="">
      <xdr:nvSpPr>
        <xdr:cNvPr id="262" name="楕円 261"/>
        <xdr:cNvSpPr/>
      </xdr:nvSpPr>
      <xdr:spPr>
        <a:xfrm>
          <a:off x="1968500" y="1665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116493</xdr:rowOff>
    </xdr:from>
    <xdr:ext cx="534377" cy="259045"/>
    <xdr:sp macro="" textlink="">
      <xdr:nvSpPr>
        <xdr:cNvPr id="263" name="テキスト ボックス 262"/>
        <xdr:cNvSpPr txBox="1"/>
      </xdr:nvSpPr>
      <xdr:spPr>
        <a:xfrm>
          <a:off x="1752111" y="1674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140629</xdr:rowOff>
    </xdr:from>
    <xdr:to>
      <xdr:col>6</xdr:col>
      <xdr:colOff>38100</xdr:colOff>
      <xdr:row>98</xdr:row>
      <xdr:rowOff>70779</xdr:rowOff>
    </xdr:to>
    <xdr:sp macro="" textlink="">
      <xdr:nvSpPr>
        <xdr:cNvPr id="264" name="楕円 263"/>
        <xdr:cNvSpPr/>
      </xdr:nvSpPr>
      <xdr:spPr>
        <a:xfrm>
          <a:off x="1079500" y="1677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61906</xdr:rowOff>
    </xdr:from>
    <xdr:ext cx="534377" cy="259045"/>
    <xdr:sp macro="" textlink="">
      <xdr:nvSpPr>
        <xdr:cNvPr id="265" name="テキスト ボックス 264"/>
        <xdr:cNvSpPr txBox="1"/>
      </xdr:nvSpPr>
      <xdr:spPr>
        <a:xfrm>
          <a:off x="863111" y="1686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90559</xdr:rowOff>
    </xdr:from>
    <xdr:to>
      <xdr:col>55</xdr:col>
      <xdr:colOff>0</xdr:colOff>
      <xdr:row>34</xdr:row>
      <xdr:rowOff>116177</xdr:rowOff>
    </xdr:to>
    <xdr:cxnSp macro="">
      <xdr:nvCxnSpPr>
        <xdr:cNvPr id="294" name="直線コネクタ 293"/>
        <xdr:cNvCxnSpPr/>
      </xdr:nvCxnSpPr>
      <xdr:spPr>
        <a:xfrm flipV="1">
          <a:off x="9639300" y="5919859"/>
          <a:ext cx="838200" cy="2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116177</xdr:rowOff>
    </xdr:from>
    <xdr:to>
      <xdr:col>50</xdr:col>
      <xdr:colOff>114300</xdr:colOff>
      <xdr:row>34</xdr:row>
      <xdr:rowOff>156776</xdr:rowOff>
    </xdr:to>
    <xdr:cxnSp macro="">
      <xdr:nvCxnSpPr>
        <xdr:cNvPr id="297" name="直線コネクタ 296"/>
        <xdr:cNvCxnSpPr/>
      </xdr:nvCxnSpPr>
      <xdr:spPr>
        <a:xfrm flipV="1">
          <a:off x="8750300" y="5945477"/>
          <a:ext cx="8890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156776</xdr:rowOff>
    </xdr:from>
    <xdr:to>
      <xdr:col>45</xdr:col>
      <xdr:colOff>177800</xdr:colOff>
      <xdr:row>35</xdr:row>
      <xdr:rowOff>3919</xdr:rowOff>
    </xdr:to>
    <xdr:cxnSp macro="">
      <xdr:nvCxnSpPr>
        <xdr:cNvPr id="300" name="直線コネクタ 299"/>
        <xdr:cNvCxnSpPr/>
      </xdr:nvCxnSpPr>
      <xdr:spPr>
        <a:xfrm flipV="1">
          <a:off x="7861300" y="5986076"/>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58638</xdr:rowOff>
    </xdr:from>
    <xdr:to>
      <xdr:col>41</xdr:col>
      <xdr:colOff>50800</xdr:colOff>
      <xdr:row>35</xdr:row>
      <xdr:rowOff>3919</xdr:rowOff>
    </xdr:to>
    <xdr:cxnSp macro="">
      <xdr:nvCxnSpPr>
        <xdr:cNvPr id="303" name="直線コネクタ 302"/>
        <xdr:cNvCxnSpPr/>
      </xdr:nvCxnSpPr>
      <xdr:spPr>
        <a:xfrm>
          <a:off x="6972300" y="5545038"/>
          <a:ext cx="889000" cy="45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39759</xdr:rowOff>
    </xdr:from>
    <xdr:to>
      <xdr:col>55</xdr:col>
      <xdr:colOff>50800</xdr:colOff>
      <xdr:row>34</xdr:row>
      <xdr:rowOff>141359</xdr:rowOff>
    </xdr:to>
    <xdr:sp macro="" textlink="">
      <xdr:nvSpPr>
        <xdr:cNvPr id="313" name="楕円 312"/>
        <xdr:cNvSpPr/>
      </xdr:nvSpPr>
      <xdr:spPr>
        <a:xfrm>
          <a:off x="10426700" y="586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62636</xdr:rowOff>
    </xdr:from>
    <xdr:ext cx="599010" cy="259045"/>
    <xdr:sp macro="" textlink="">
      <xdr:nvSpPr>
        <xdr:cNvPr id="314" name="補助費等該当値テキスト"/>
        <xdr:cNvSpPr txBox="1"/>
      </xdr:nvSpPr>
      <xdr:spPr>
        <a:xfrm>
          <a:off x="10528300" y="572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65377</xdr:rowOff>
    </xdr:from>
    <xdr:to>
      <xdr:col>50</xdr:col>
      <xdr:colOff>165100</xdr:colOff>
      <xdr:row>34</xdr:row>
      <xdr:rowOff>166977</xdr:rowOff>
    </xdr:to>
    <xdr:sp macro="" textlink="">
      <xdr:nvSpPr>
        <xdr:cNvPr id="315" name="楕円 314"/>
        <xdr:cNvSpPr/>
      </xdr:nvSpPr>
      <xdr:spPr>
        <a:xfrm>
          <a:off x="9588500" y="589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12054</xdr:rowOff>
    </xdr:from>
    <xdr:ext cx="599010" cy="259045"/>
    <xdr:sp macro="" textlink="">
      <xdr:nvSpPr>
        <xdr:cNvPr id="316" name="テキスト ボックス 315"/>
        <xdr:cNvSpPr txBox="1"/>
      </xdr:nvSpPr>
      <xdr:spPr>
        <a:xfrm>
          <a:off x="9339795" y="566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105976</xdr:rowOff>
    </xdr:from>
    <xdr:to>
      <xdr:col>46</xdr:col>
      <xdr:colOff>38100</xdr:colOff>
      <xdr:row>35</xdr:row>
      <xdr:rowOff>36126</xdr:rowOff>
    </xdr:to>
    <xdr:sp macro="" textlink="">
      <xdr:nvSpPr>
        <xdr:cNvPr id="317" name="楕円 316"/>
        <xdr:cNvSpPr/>
      </xdr:nvSpPr>
      <xdr:spPr>
        <a:xfrm>
          <a:off x="8699500" y="593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52653</xdr:rowOff>
    </xdr:from>
    <xdr:ext cx="599010" cy="259045"/>
    <xdr:sp macro="" textlink="">
      <xdr:nvSpPr>
        <xdr:cNvPr id="318" name="テキスト ボックス 317"/>
        <xdr:cNvSpPr txBox="1"/>
      </xdr:nvSpPr>
      <xdr:spPr>
        <a:xfrm>
          <a:off x="8450795" y="57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124569</xdr:rowOff>
    </xdr:from>
    <xdr:to>
      <xdr:col>41</xdr:col>
      <xdr:colOff>101600</xdr:colOff>
      <xdr:row>35</xdr:row>
      <xdr:rowOff>54719</xdr:rowOff>
    </xdr:to>
    <xdr:sp macro="" textlink="">
      <xdr:nvSpPr>
        <xdr:cNvPr id="319" name="楕円 318"/>
        <xdr:cNvSpPr/>
      </xdr:nvSpPr>
      <xdr:spPr>
        <a:xfrm>
          <a:off x="7810500" y="59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71246</xdr:rowOff>
    </xdr:from>
    <xdr:ext cx="599010" cy="259045"/>
    <xdr:sp macro="" textlink="">
      <xdr:nvSpPr>
        <xdr:cNvPr id="320" name="テキスト ボックス 319"/>
        <xdr:cNvSpPr txBox="1"/>
      </xdr:nvSpPr>
      <xdr:spPr>
        <a:xfrm>
          <a:off x="7561795" y="572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7838</xdr:rowOff>
    </xdr:from>
    <xdr:to>
      <xdr:col>36</xdr:col>
      <xdr:colOff>165100</xdr:colOff>
      <xdr:row>32</xdr:row>
      <xdr:rowOff>109438</xdr:rowOff>
    </xdr:to>
    <xdr:sp macro="" textlink="">
      <xdr:nvSpPr>
        <xdr:cNvPr id="321" name="楕円 320"/>
        <xdr:cNvSpPr/>
      </xdr:nvSpPr>
      <xdr:spPr>
        <a:xfrm>
          <a:off x="6921500" y="549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125965</xdr:rowOff>
    </xdr:from>
    <xdr:ext cx="599010" cy="259045"/>
    <xdr:sp macro="" textlink="">
      <xdr:nvSpPr>
        <xdr:cNvPr id="322" name="テキスト ボックス 321"/>
        <xdr:cNvSpPr txBox="1"/>
      </xdr:nvSpPr>
      <xdr:spPr>
        <a:xfrm>
          <a:off x="6672795" y="526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130653</xdr:rowOff>
    </xdr:from>
    <xdr:to>
      <xdr:col>55</xdr:col>
      <xdr:colOff>0</xdr:colOff>
      <xdr:row>57</xdr:row>
      <xdr:rowOff>163292</xdr:rowOff>
    </xdr:to>
    <xdr:cxnSp macro="">
      <xdr:nvCxnSpPr>
        <xdr:cNvPr id="353" name="直線コネクタ 352"/>
        <xdr:cNvCxnSpPr/>
      </xdr:nvCxnSpPr>
      <xdr:spPr>
        <a:xfrm flipV="1">
          <a:off x="9639300" y="9731853"/>
          <a:ext cx="838200" cy="2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118090</xdr:rowOff>
    </xdr:from>
    <xdr:to>
      <xdr:col>50</xdr:col>
      <xdr:colOff>114300</xdr:colOff>
      <xdr:row>57</xdr:row>
      <xdr:rowOff>163292</xdr:rowOff>
    </xdr:to>
    <xdr:cxnSp macro="">
      <xdr:nvCxnSpPr>
        <xdr:cNvPr id="356" name="直線コネクタ 355"/>
        <xdr:cNvCxnSpPr/>
      </xdr:nvCxnSpPr>
      <xdr:spPr>
        <a:xfrm>
          <a:off x="8750300" y="9890740"/>
          <a:ext cx="889000" cy="4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22641</xdr:rowOff>
    </xdr:from>
    <xdr:to>
      <xdr:col>45</xdr:col>
      <xdr:colOff>177800</xdr:colOff>
      <xdr:row>57</xdr:row>
      <xdr:rowOff>118090</xdr:rowOff>
    </xdr:to>
    <xdr:cxnSp macro="">
      <xdr:nvCxnSpPr>
        <xdr:cNvPr id="359" name="直線コネクタ 358"/>
        <xdr:cNvCxnSpPr/>
      </xdr:nvCxnSpPr>
      <xdr:spPr>
        <a:xfrm>
          <a:off x="7861300" y="9795291"/>
          <a:ext cx="889000" cy="9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157783</xdr:rowOff>
    </xdr:from>
    <xdr:to>
      <xdr:col>41</xdr:col>
      <xdr:colOff>50800</xdr:colOff>
      <xdr:row>57</xdr:row>
      <xdr:rowOff>22641</xdr:rowOff>
    </xdr:to>
    <xdr:cxnSp macro="">
      <xdr:nvCxnSpPr>
        <xdr:cNvPr id="362" name="直線コネクタ 361"/>
        <xdr:cNvCxnSpPr/>
      </xdr:nvCxnSpPr>
      <xdr:spPr>
        <a:xfrm>
          <a:off x="6972300" y="9758983"/>
          <a:ext cx="889000" cy="3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121021</xdr:rowOff>
    </xdr:from>
    <xdr:ext cx="599010" cy="259045"/>
    <xdr:sp macro="" textlink="">
      <xdr:nvSpPr>
        <xdr:cNvPr id="364" name="テキスト ボックス 363"/>
        <xdr:cNvSpPr txBox="1"/>
      </xdr:nvSpPr>
      <xdr:spPr>
        <a:xfrm>
          <a:off x="7561795" y="100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79853</xdr:rowOff>
    </xdr:from>
    <xdr:to>
      <xdr:col>55</xdr:col>
      <xdr:colOff>50800</xdr:colOff>
      <xdr:row>57</xdr:row>
      <xdr:rowOff>10003</xdr:rowOff>
    </xdr:to>
    <xdr:sp macro="" textlink="">
      <xdr:nvSpPr>
        <xdr:cNvPr id="372" name="楕円 371"/>
        <xdr:cNvSpPr/>
      </xdr:nvSpPr>
      <xdr:spPr>
        <a:xfrm>
          <a:off x="10426700" y="96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102730</xdr:rowOff>
    </xdr:from>
    <xdr:ext cx="599010" cy="259045"/>
    <xdr:sp macro="" textlink="">
      <xdr:nvSpPr>
        <xdr:cNvPr id="373" name="普通建設事業費該当値テキスト"/>
        <xdr:cNvSpPr txBox="1"/>
      </xdr:nvSpPr>
      <xdr:spPr>
        <a:xfrm>
          <a:off x="10528300" y="953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112492</xdr:rowOff>
    </xdr:from>
    <xdr:to>
      <xdr:col>50</xdr:col>
      <xdr:colOff>165100</xdr:colOff>
      <xdr:row>58</xdr:row>
      <xdr:rowOff>42642</xdr:rowOff>
    </xdr:to>
    <xdr:sp macro="" textlink="">
      <xdr:nvSpPr>
        <xdr:cNvPr id="374" name="楕円 373"/>
        <xdr:cNvSpPr/>
      </xdr:nvSpPr>
      <xdr:spPr>
        <a:xfrm>
          <a:off x="9588500" y="988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59169</xdr:rowOff>
    </xdr:from>
    <xdr:ext cx="599010" cy="259045"/>
    <xdr:sp macro="" textlink="">
      <xdr:nvSpPr>
        <xdr:cNvPr id="375" name="テキスト ボックス 374"/>
        <xdr:cNvSpPr txBox="1"/>
      </xdr:nvSpPr>
      <xdr:spPr>
        <a:xfrm>
          <a:off x="9339795" y="966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67290</xdr:rowOff>
    </xdr:from>
    <xdr:to>
      <xdr:col>46</xdr:col>
      <xdr:colOff>38100</xdr:colOff>
      <xdr:row>57</xdr:row>
      <xdr:rowOff>168890</xdr:rowOff>
    </xdr:to>
    <xdr:sp macro="" textlink="">
      <xdr:nvSpPr>
        <xdr:cNvPr id="376" name="楕円 375"/>
        <xdr:cNvSpPr/>
      </xdr:nvSpPr>
      <xdr:spPr>
        <a:xfrm>
          <a:off x="8699500" y="98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13967</xdr:rowOff>
    </xdr:from>
    <xdr:ext cx="599010" cy="259045"/>
    <xdr:sp macro="" textlink="">
      <xdr:nvSpPr>
        <xdr:cNvPr id="377" name="テキスト ボックス 376"/>
        <xdr:cNvSpPr txBox="1"/>
      </xdr:nvSpPr>
      <xdr:spPr>
        <a:xfrm>
          <a:off x="8450795" y="961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143291</xdr:rowOff>
    </xdr:from>
    <xdr:to>
      <xdr:col>41</xdr:col>
      <xdr:colOff>101600</xdr:colOff>
      <xdr:row>57</xdr:row>
      <xdr:rowOff>73441</xdr:rowOff>
    </xdr:to>
    <xdr:sp macro="" textlink="">
      <xdr:nvSpPr>
        <xdr:cNvPr id="378" name="楕円 377"/>
        <xdr:cNvSpPr/>
      </xdr:nvSpPr>
      <xdr:spPr>
        <a:xfrm>
          <a:off x="7810500" y="974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89968</xdr:rowOff>
    </xdr:from>
    <xdr:ext cx="599010" cy="259045"/>
    <xdr:sp macro="" textlink="">
      <xdr:nvSpPr>
        <xdr:cNvPr id="379" name="テキスト ボックス 378"/>
        <xdr:cNvSpPr txBox="1"/>
      </xdr:nvSpPr>
      <xdr:spPr>
        <a:xfrm>
          <a:off x="7561795" y="951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106983</xdr:rowOff>
    </xdr:from>
    <xdr:to>
      <xdr:col>36</xdr:col>
      <xdr:colOff>165100</xdr:colOff>
      <xdr:row>57</xdr:row>
      <xdr:rowOff>37133</xdr:rowOff>
    </xdr:to>
    <xdr:sp macro="" textlink="">
      <xdr:nvSpPr>
        <xdr:cNvPr id="380" name="楕円 379"/>
        <xdr:cNvSpPr/>
      </xdr:nvSpPr>
      <xdr:spPr>
        <a:xfrm>
          <a:off x="6921500" y="97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53660</xdr:rowOff>
    </xdr:from>
    <xdr:ext cx="599010" cy="259045"/>
    <xdr:sp macro="" textlink="">
      <xdr:nvSpPr>
        <xdr:cNvPr id="381" name="テキスト ボックス 380"/>
        <xdr:cNvSpPr txBox="1"/>
      </xdr:nvSpPr>
      <xdr:spPr>
        <a:xfrm>
          <a:off x="6672795" y="948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79728</xdr:rowOff>
    </xdr:from>
    <xdr:to>
      <xdr:col>55</xdr:col>
      <xdr:colOff>0</xdr:colOff>
      <xdr:row>78</xdr:row>
      <xdr:rowOff>167997</xdr:rowOff>
    </xdr:to>
    <xdr:cxnSp macro="">
      <xdr:nvCxnSpPr>
        <xdr:cNvPr id="410" name="直線コネクタ 409"/>
        <xdr:cNvCxnSpPr/>
      </xdr:nvCxnSpPr>
      <xdr:spPr>
        <a:xfrm flipV="1">
          <a:off x="9639300" y="13452828"/>
          <a:ext cx="838200" cy="8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56382</xdr:rowOff>
    </xdr:from>
    <xdr:ext cx="534377" cy="259045"/>
    <xdr:sp macro="" textlink="">
      <xdr:nvSpPr>
        <xdr:cNvPr id="411" name="普通建設事業費 （ うち新規整備　）平均値テキスト"/>
        <xdr:cNvSpPr txBox="1"/>
      </xdr:nvSpPr>
      <xdr:spPr>
        <a:xfrm>
          <a:off x="10528300" y="13429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132144</xdr:rowOff>
    </xdr:from>
    <xdr:to>
      <xdr:col>50</xdr:col>
      <xdr:colOff>114300</xdr:colOff>
      <xdr:row>78</xdr:row>
      <xdr:rowOff>167997</xdr:rowOff>
    </xdr:to>
    <xdr:cxnSp macro="">
      <xdr:nvCxnSpPr>
        <xdr:cNvPr id="413" name="直線コネクタ 412"/>
        <xdr:cNvCxnSpPr/>
      </xdr:nvCxnSpPr>
      <xdr:spPr>
        <a:xfrm>
          <a:off x="8750300" y="13333794"/>
          <a:ext cx="889000" cy="20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163888</xdr:rowOff>
    </xdr:from>
    <xdr:to>
      <xdr:col>45</xdr:col>
      <xdr:colOff>177800</xdr:colOff>
      <xdr:row>77</xdr:row>
      <xdr:rowOff>132144</xdr:rowOff>
    </xdr:to>
    <xdr:cxnSp macro="">
      <xdr:nvCxnSpPr>
        <xdr:cNvPr id="416" name="直線コネクタ 415"/>
        <xdr:cNvCxnSpPr/>
      </xdr:nvCxnSpPr>
      <xdr:spPr>
        <a:xfrm>
          <a:off x="7861300" y="13194088"/>
          <a:ext cx="889000" cy="13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28928</xdr:rowOff>
    </xdr:from>
    <xdr:to>
      <xdr:col>55</xdr:col>
      <xdr:colOff>50800</xdr:colOff>
      <xdr:row>78</xdr:row>
      <xdr:rowOff>130528</xdr:rowOff>
    </xdr:to>
    <xdr:sp macro="" textlink="">
      <xdr:nvSpPr>
        <xdr:cNvPr id="426" name="楕円 425"/>
        <xdr:cNvSpPr/>
      </xdr:nvSpPr>
      <xdr:spPr>
        <a:xfrm>
          <a:off x="10426700" y="1340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51805</xdr:rowOff>
    </xdr:from>
    <xdr:ext cx="599010" cy="259045"/>
    <xdr:sp macro="" textlink="">
      <xdr:nvSpPr>
        <xdr:cNvPr id="427" name="普通建設事業費 （ うち新規整備　）該当値テキスト"/>
        <xdr:cNvSpPr txBox="1"/>
      </xdr:nvSpPr>
      <xdr:spPr>
        <a:xfrm>
          <a:off x="10528300" y="1325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117197</xdr:rowOff>
    </xdr:from>
    <xdr:to>
      <xdr:col>50</xdr:col>
      <xdr:colOff>165100</xdr:colOff>
      <xdr:row>79</xdr:row>
      <xdr:rowOff>47347</xdr:rowOff>
    </xdr:to>
    <xdr:sp macro="" textlink="">
      <xdr:nvSpPr>
        <xdr:cNvPr id="428" name="楕円 427"/>
        <xdr:cNvSpPr/>
      </xdr:nvSpPr>
      <xdr:spPr>
        <a:xfrm>
          <a:off x="9588500" y="134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38474</xdr:rowOff>
    </xdr:from>
    <xdr:ext cx="534377" cy="259045"/>
    <xdr:sp macro="" textlink="">
      <xdr:nvSpPr>
        <xdr:cNvPr id="429" name="テキスト ボックス 428"/>
        <xdr:cNvSpPr txBox="1"/>
      </xdr:nvSpPr>
      <xdr:spPr>
        <a:xfrm>
          <a:off x="9372111" y="1358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81344</xdr:rowOff>
    </xdr:from>
    <xdr:to>
      <xdr:col>46</xdr:col>
      <xdr:colOff>38100</xdr:colOff>
      <xdr:row>78</xdr:row>
      <xdr:rowOff>11494</xdr:rowOff>
    </xdr:to>
    <xdr:sp macro="" textlink="">
      <xdr:nvSpPr>
        <xdr:cNvPr id="430" name="楕円 429"/>
        <xdr:cNvSpPr/>
      </xdr:nvSpPr>
      <xdr:spPr>
        <a:xfrm>
          <a:off x="8699500" y="132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28021</xdr:rowOff>
    </xdr:from>
    <xdr:ext cx="599010" cy="259045"/>
    <xdr:sp macro="" textlink="">
      <xdr:nvSpPr>
        <xdr:cNvPr id="431" name="テキスト ボックス 430"/>
        <xdr:cNvSpPr txBox="1"/>
      </xdr:nvSpPr>
      <xdr:spPr>
        <a:xfrm>
          <a:off x="8450795" y="1305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113088</xdr:rowOff>
    </xdr:from>
    <xdr:to>
      <xdr:col>41</xdr:col>
      <xdr:colOff>101600</xdr:colOff>
      <xdr:row>77</xdr:row>
      <xdr:rowOff>43238</xdr:rowOff>
    </xdr:to>
    <xdr:sp macro="" textlink="">
      <xdr:nvSpPr>
        <xdr:cNvPr id="432" name="楕円 431"/>
        <xdr:cNvSpPr/>
      </xdr:nvSpPr>
      <xdr:spPr>
        <a:xfrm>
          <a:off x="7810500" y="1314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59764</xdr:rowOff>
    </xdr:from>
    <xdr:ext cx="599010" cy="259045"/>
    <xdr:sp macro="" textlink="">
      <xdr:nvSpPr>
        <xdr:cNvPr id="433" name="テキスト ボックス 432"/>
        <xdr:cNvSpPr txBox="1"/>
      </xdr:nvSpPr>
      <xdr:spPr>
        <a:xfrm>
          <a:off x="7561795" y="1291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168266</xdr:rowOff>
    </xdr:from>
    <xdr:to>
      <xdr:col>55</xdr:col>
      <xdr:colOff>0</xdr:colOff>
      <xdr:row>96</xdr:row>
      <xdr:rowOff>83575</xdr:rowOff>
    </xdr:to>
    <xdr:cxnSp macro="">
      <xdr:nvCxnSpPr>
        <xdr:cNvPr id="464" name="直線コネクタ 463"/>
        <xdr:cNvCxnSpPr/>
      </xdr:nvCxnSpPr>
      <xdr:spPr>
        <a:xfrm flipV="1">
          <a:off x="9639300" y="16456016"/>
          <a:ext cx="838200" cy="8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83575</xdr:rowOff>
    </xdr:from>
    <xdr:to>
      <xdr:col>50</xdr:col>
      <xdr:colOff>114300</xdr:colOff>
      <xdr:row>98</xdr:row>
      <xdr:rowOff>135187</xdr:rowOff>
    </xdr:to>
    <xdr:cxnSp macro="">
      <xdr:nvCxnSpPr>
        <xdr:cNvPr id="467" name="直線コネクタ 466"/>
        <xdr:cNvCxnSpPr/>
      </xdr:nvCxnSpPr>
      <xdr:spPr>
        <a:xfrm flipV="1">
          <a:off x="8750300" y="16542775"/>
          <a:ext cx="889000" cy="39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135187</xdr:rowOff>
    </xdr:from>
    <xdr:to>
      <xdr:col>45</xdr:col>
      <xdr:colOff>177800</xdr:colOff>
      <xdr:row>99</xdr:row>
      <xdr:rowOff>98879</xdr:rowOff>
    </xdr:to>
    <xdr:cxnSp macro="">
      <xdr:nvCxnSpPr>
        <xdr:cNvPr id="470" name="直線コネクタ 469"/>
        <xdr:cNvCxnSpPr/>
      </xdr:nvCxnSpPr>
      <xdr:spPr>
        <a:xfrm flipV="1">
          <a:off x="7861300" y="16937287"/>
          <a:ext cx="889000" cy="13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117466</xdr:rowOff>
    </xdr:from>
    <xdr:to>
      <xdr:col>55</xdr:col>
      <xdr:colOff>50800</xdr:colOff>
      <xdr:row>96</xdr:row>
      <xdr:rowOff>47616</xdr:rowOff>
    </xdr:to>
    <xdr:sp macro="" textlink="">
      <xdr:nvSpPr>
        <xdr:cNvPr id="480" name="楕円 479"/>
        <xdr:cNvSpPr/>
      </xdr:nvSpPr>
      <xdr:spPr>
        <a:xfrm>
          <a:off x="10426700" y="1640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140343</xdr:rowOff>
    </xdr:from>
    <xdr:ext cx="599010" cy="259045"/>
    <xdr:sp macro="" textlink="">
      <xdr:nvSpPr>
        <xdr:cNvPr id="481" name="普通建設事業費 （ うち更新整備　）該当値テキスト"/>
        <xdr:cNvSpPr txBox="1"/>
      </xdr:nvSpPr>
      <xdr:spPr>
        <a:xfrm>
          <a:off x="10528300" y="162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32775</xdr:rowOff>
    </xdr:from>
    <xdr:to>
      <xdr:col>50</xdr:col>
      <xdr:colOff>165100</xdr:colOff>
      <xdr:row>96</xdr:row>
      <xdr:rowOff>134375</xdr:rowOff>
    </xdr:to>
    <xdr:sp macro="" textlink="">
      <xdr:nvSpPr>
        <xdr:cNvPr id="482" name="楕円 481"/>
        <xdr:cNvSpPr/>
      </xdr:nvSpPr>
      <xdr:spPr>
        <a:xfrm>
          <a:off x="9588500" y="164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150902</xdr:rowOff>
    </xdr:from>
    <xdr:ext cx="599010" cy="259045"/>
    <xdr:sp macro="" textlink="">
      <xdr:nvSpPr>
        <xdr:cNvPr id="483" name="テキスト ボックス 482"/>
        <xdr:cNvSpPr txBox="1"/>
      </xdr:nvSpPr>
      <xdr:spPr>
        <a:xfrm>
          <a:off x="9339795" y="1626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84387</xdr:rowOff>
    </xdr:from>
    <xdr:to>
      <xdr:col>46</xdr:col>
      <xdr:colOff>38100</xdr:colOff>
      <xdr:row>99</xdr:row>
      <xdr:rowOff>14537</xdr:rowOff>
    </xdr:to>
    <xdr:sp macro="" textlink="">
      <xdr:nvSpPr>
        <xdr:cNvPr id="484" name="楕円 483"/>
        <xdr:cNvSpPr/>
      </xdr:nvSpPr>
      <xdr:spPr>
        <a:xfrm>
          <a:off x="8699500" y="1688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5664</xdr:rowOff>
    </xdr:from>
    <xdr:ext cx="534377" cy="259045"/>
    <xdr:sp macro="" textlink="">
      <xdr:nvSpPr>
        <xdr:cNvPr id="485" name="テキスト ボックス 484"/>
        <xdr:cNvSpPr txBox="1"/>
      </xdr:nvSpPr>
      <xdr:spPr>
        <a:xfrm>
          <a:off x="8483111" y="169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48079</xdr:rowOff>
    </xdr:from>
    <xdr:to>
      <xdr:col>41</xdr:col>
      <xdr:colOff>101600</xdr:colOff>
      <xdr:row>99</xdr:row>
      <xdr:rowOff>149679</xdr:rowOff>
    </xdr:to>
    <xdr:sp macro="" textlink="">
      <xdr:nvSpPr>
        <xdr:cNvPr id="486" name="楕円 485"/>
        <xdr:cNvSpPr/>
      </xdr:nvSpPr>
      <xdr:spPr>
        <a:xfrm>
          <a:off x="7810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140806</xdr:rowOff>
    </xdr:from>
    <xdr:ext cx="249299" cy="259045"/>
    <xdr:sp macro="" textlink="">
      <xdr:nvSpPr>
        <xdr:cNvPr id="487" name="テキスト ボックス 486"/>
        <xdr:cNvSpPr txBox="1"/>
      </xdr:nvSpPr>
      <xdr:spPr>
        <a:xfrm>
          <a:off x="7736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73788</xdr:rowOff>
    </xdr:from>
    <xdr:to>
      <xdr:col>85</xdr:col>
      <xdr:colOff>127000</xdr:colOff>
      <xdr:row>38</xdr:row>
      <xdr:rowOff>101218</xdr:rowOff>
    </xdr:to>
    <xdr:cxnSp macro="">
      <xdr:nvCxnSpPr>
        <xdr:cNvPr id="514" name="直線コネクタ 513"/>
        <xdr:cNvCxnSpPr/>
      </xdr:nvCxnSpPr>
      <xdr:spPr>
        <a:xfrm flipV="1">
          <a:off x="15481300" y="6588888"/>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31279</xdr:rowOff>
    </xdr:from>
    <xdr:ext cx="534377" cy="259045"/>
    <xdr:sp macro="" textlink="">
      <xdr:nvSpPr>
        <xdr:cNvPr id="515" name="災害復旧事業費平均値テキスト"/>
        <xdr:cNvSpPr txBox="1"/>
      </xdr:nvSpPr>
      <xdr:spPr>
        <a:xfrm>
          <a:off x="16370300" y="6546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101218</xdr:rowOff>
    </xdr:from>
    <xdr:to>
      <xdr:col>81</xdr:col>
      <xdr:colOff>50800</xdr:colOff>
      <xdr:row>38</xdr:row>
      <xdr:rowOff>135620</xdr:rowOff>
    </xdr:to>
    <xdr:cxnSp macro="">
      <xdr:nvCxnSpPr>
        <xdr:cNvPr id="517" name="直線コネクタ 516"/>
        <xdr:cNvCxnSpPr/>
      </xdr:nvCxnSpPr>
      <xdr:spPr>
        <a:xfrm flipV="1">
          <a:off x="14592300" y="6616318"/>
          <a:ext cx="889000" cy="3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135620</xdr:rowOff>
    </xdr:from>
    <xdr:to>
      <xdr:col>76</xdr:col>
      <xdr:colOff>114300</xdr:colOff>
      <xdr:row>38</xdr:row>
      <xdr:rowOff>139686</xdr:rowOff>
    </xdr:to>
    <xdr:cxnSp macro="">
      <xdr:nvCxnSpPr>
        <xdr:cNvPr id="520" name="直線コネクタ 519"/>
        <xdr:cNvCxnSpPr/>
      </xdr:nvCxnSpPr>
      <xdr:spPr>
        <a:xfrm flipV="1">
          <a:off x="13703300" y="6650720"/>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139645</xdr:rowOff>
    </xdr:from>
    <xdr:to>
      <xdr:col>71</xdr:col>
      <xdr:colOff>177800</xdr:colOff>
      <xdr:row>38</xdr:row>
      <xdr:rowOff>139686</xdr:rowOff>
    </xdr:to>
    <xdr:cxnSp macro="">
      <xdr:nvCxnSpPr>
        <xdr:cNvPr id="523" name="直線コネクタ 522"/>
        <xdr:cNvCxnSpPr/>
      </xdr:nvCxnSpPr>
      <xdr:spPr>
        <a:xfrm>
          <a:off x="12814300" y="6654745"/>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22988</xdr:rowOff>
    </xdr:from>
    <xdr:to>
      <xdr:col>85</xdr:col>
      <xdr:colOff>177800</xdr:colOff>
      <xdr:row>38</xdr:row>
      <xdr:rowOff>124588</xdr:rowOff>
    </xdr:to>
    <xdr:sp macro="" textlink="">
      <xdr:nvSpPr>
        <xdr:cNvPr id="533" name="楕円 532"/>
        <xdr:cNvSpPr/>
      </xdr:nvSpPr>
      <xdr:spPr>
        <a:xfrm>
          <a:off x="16268700" y="65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153815</xdr:rowOff>
    </xdr:from>
    <xdr:ext cx="534377" cy="259045"/>
    <xdr:sp macro="" textlink="">
      <xdr:nvSpPr>
        <xdr:cNvPr id="534" name="災害復旧事業費該当値テキスト"/>
        <xdr:cNvSpPr txBox="1"/>
      </xdr:nvSpPr>
      <xdr:spPr>
        <a:xfrm>
          <a:off x="16370300" y="632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50418</xdr:rowOff>
    </xdr:from>
    <xdr:to>
      <xdr:col>81</xdr:col>
      <xdr:colOff>101600</xdr:colOff>
      <xdr:row>38</xdr:row>
      <xdr:rowOff>152018</xdr:rowOff>
    </xdr:to>
    <xdr:sp macro="" textlink="">
      <xdr:nvSpPr>
        <xdr:cNvPr id="535" name="楕円 534"/>
        <xdr:cNvSpPr/>
      </xdr:nvSpPr>
      <xdr:spPr>
        <a:xfrm>
          <a:off x="15430500" y="656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168544</xdr:rowOff>
    </xdr:from>
    <xdr:ext cx="534377" cy="259045"/>
    <xdr:sp macro="" textlink="">
      <xdr:nvSpPr>
        <xdr:cNvPr id="536" name="テキスト ボックス 535"/>
        <xdr:cNvSpPr txBox="1"/>
      </xdr:nvSpPr>
      <xdr:spPr>
        <a:xfrm>
          <a:off x="15214111" y="63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84820</xdr:rowOff>
    </xdr:from>
    <xdr:to>
      <xdr:col>76</xdr:col>
      <xdr:colOff>165100</xdr:colOff>
      <xdr:row>39</xdr:row>
      <xdr:rowOff>14970</xdr:rowOff>
    </xdr:to>
    <xdr:sp macro="" textlink="">
      <xdr:nvSpPr>
        <xdr:cNvPr id="537" name="楕円 536"/>
        <xdr:cNvSpPr/>
      </xdr:nvSpPr>
      <xdr:spPr>
        <a:xfrm>
          <a:off x="14541500" y="65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6097</xdr:rowOff>
    </xdr:from>
    <xdr:ext cx="469744" cy="259045"/>
    <xdr:sp macro="" textlink="">
      <xdr:nvSpPr>
        <xdr:cNvPr id="538" name="テキスト ボックス 537"/>
        <xdr:cNvSpPr txBox="1"/>
      </xdr:nvSpPr>
      <xdr:spPr>
        <a:xfrm>
          <a:off x="14357428" y="66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88886</xdr:rowOff>
    </xdr:from>
    <xdr:to>
      <xdr:col>72</xdr:col>
      <xdr:colOff>38100</xdr:colOff>
      <xdr:row>39</xdr:row>
      <xdr:rowOff>19036</xdr:rowOff>
    </xdr:to>
    <xdr:sp macro="" textlink="">
      <xdr:nvSpPr>
        <xdr:cNvPr id="539" name="楕円 538"/>
        <xdr:cNvSpPr/>
      </xdr:nvSpPr>
      <xdr:spPr>
        <a:xfrm>
          <a:off x="13652500" y="66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10163</xdr:rowOff>
    </xdr:from>
    <xdr:ext cx="249299" cy="259045"/>
    <xdr:sp macro="" textlink="">
      <xdr:nvSpPr>
        <xdr:cNvPr id="540" name="テキスト ボックス 539"/>
        <xdr:cNvSpPr txBox="1"/>
      </xdr:nvSpPr>
      <xdr:spPr>
        <a:xfrm>
          <a:off x="13578650" y="66967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88845</xdr:rowOff>
    </xdr:from>
    <xdr:to>
      <xdr:col>67</xdr:col>
      <xdr:colOff>101600</xdr:colOff>
      <xdr:row>39</xdr:row>
      <xdr:rowOff>18995</xdr:rowOff>
    </xdr:to>
    <xdr:sp macro="" textlink="">
      <xdr:nvSpPr>
        <xdr:cNvPr id="541" name="楕円 540"/>
        <xdr:cNvSpPr/>
      </xdr:nvSpPr>
      <xdr:spPr>
        <a:xfrm>
          <a:off x="12763500" y="660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10122</xdr:rowOff>
    </xdr:from>
    <xdr:ext cx="313932" cy="259045"/>
    <xdr:sp macro="" textlink="">
      <xdr:nvSpPr>
        <xdr:cNvPr id="542" name="テキスト ボックス 541"/>
        <xdr:cNvSpPr txBox="1"/>
      </xdr:nvSpPr>
      <xdr:spPr>
        <a:xfrm>
          <a:off x="12657333" y="6696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111084</xdr:rowOff>
    </xdr:from>
    <xdr:to>
      <xdr:col>85</xdr:col>
      <xdr:colOff>127000</xdr:colOff>
      <xdr:row>74</xdr:row>
      <xdr:rowOff>120228</xdr:rowOff>
    </xdr:to>
    <xdr:cxnSp macro="">
      <xdr:nvCxnSpPr>
        <xdr:cNvPr id="622" name="直線コネクタ 621"/>
        <xdr:cNvCxnSpPr/>
      </xdr:nvCxnSpPr>
      <xdr:spPr>
        <a:xfrm>
          <a:off x="15481300" y="127983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111084</xdr:rowOff>
    </xdr:from>
    <xdr:to>
      <xdr:col>81</xdr:col>
      <xdr:colOff>50800</xdr:colOff>
      <xdr:row>74</xdr:row>
      <xdr:rowOff>143404</xdr:rowOff>
    </xdr:to>
    <xdr:cxnSp macro="">
      <xdr:nvCxnSpPr>
        <xdr:cNvPr id="625" name="直線コネクタ 624"/>
        <xdr:cNvCxnSpPr/>
      </xdr:nvCxnSpPr>
      <xdr:spPr>
        <a:xfrm flipV="1">
          <a:off x="14592300" y="12798384"/>
          <a:ext cx="889000" cy="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104413</xdr:rowOff>
    </xdr:from>
    <xdr:to>
      <xdr:col>76</xdr:col>
      <xdr:colOff>114300</xdr:colOff>
      <xdr:row>74</xdr:row>
      <xdr:rowOff>143404</xdr:rowOff>
    </xdr:to>
    <xdr:cxnSp macro="">
      <xdr:nvCxnSpPr>
        <xdr:cNvPr id="628" name="直線コネクタ 627"/>
        <xdr:cNvCxnSpPr/>
      </xdr:nvCxnSpPr>
      <xdr:spPr>
        <a:xfrm>
          <a:off x="13703300" y="12791713"/>
          <a:ext cx="889000" cy="3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104413</xdr:rowOff>
    </xdr:from>
    <xdr:to>
      <xdr:col>71</xdr:col>
      <xdr:colOff>177800</xdr:colOff>
      <xdr:row>74</xdr:row>
      <xdr:rowOff>168179</xdr:rowOff>
    </xdr:to>
    <xdr:cxnSp macro="">
      <xdr:nvCxnSpPr>
        <xdr:cNvPr id="631" name="直線コネクタ 630"/>
        <xdr:cNvCxnSpPr/>
      </xdr:nvCxnSpPr>
      <xdr:spPr>
        <a:xfrm flipV="1">
          <a:off x="12814300" y="12791713"/>
          <a:ext cx="889000" cy="6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69428</xdr:rowOff>
    </xdr:from>
    <xdr:to>
      <xdr:col>85</xdr:col>
      <xdr:colOff>177800</xdr:colOff>
      <xdr:row>74</xdr:row>
      <xdr:rowOff>171028</xdr:rowOff>
    </xdr:to>
    <xdr:sp macro="" textlink="">
      <xdr:nvSpPr>
        <xdr:cNvPr id="641" name="楕円 640"/>
        <xdr:cNvSpPr/>
      </xdr:nvSpPr>
      <xdr:spPr>
        <a:xfrm>
          <a:off x="16268700" y="12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92305</xdr:rowOff>
    </xdr:from>
    <xdr:ext cx="599010" cy="259045"/>
    <xdr:sp macro="" textlink="">
      <xdr:nvSpPr>
        <xdr:cNvPr id="642" name="公債費該当値テキスト"/>
        <xdr:cNvSpPr txBox="1"/>
      </xdr:nvSpPr>
      <xdr:spPr>
        <a:xfrm>
          <a:off x="16370300" y="1260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60284</xdr:rowOff>
    </xdr:from>
    <xdr:to>
      <xdr:col>81</xdr:col>
      <xdr:colOff>101600</xdr:colOff>
      <xdr:row>74</xdr:row>
      <xdr:rowOff>161884</xdr:rowOff>
    </xdr:to>
    <xdr:sp macro="" textlink="">
      <xdr:nvSpPr>
        <xdr:cNvPr id="643" name="楕円 642"/>
        <xdr:cNvSpPr/>
      </xdr:nvSpPr>
      <xdr:spPr>
        <a:xfrm>
          <a:off x="15430500" y="1274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6961</xdr:rowOff>
    </xdr:from>
    <xdr:ext cx="599010" cy="259045"/>
    <xdr:sp macro="" textlink="">
      <xdr:nvSpPr>
        <xdr:cNvPr id="644" name="テキスト ボックス 643"/>
        <xdr:cNvSpPr txBox="1"/>
      </xdr:nvSpPr>
      <xdr:spPr>
        <a:xfrm>
          <a:off x="15181795" y="1252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92604</xdr:rowOff>
    </xdr:from>
    <xdr:to>
      <xdr:col>76</xdr:col>
      <xdr:colOff>165100</xdr:colOff>
      <xdr:row>75</xdr:row>
      <xdr:rowOff>22754</xdr:rowOff>
    </xdr:to>
    <xdr:sp macro="" textlink="">
      <xdr:nvSpPr>
        <xdr:cNvPr id="645" name="楕円 644"/>
        <xdr:cNvSpPr/>
      </xdr:nvSpPr>
      <xdr:spPr>
        <a:xfrm>
          <a:off x="14541500" y="1277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39281</xdr:rowOff>
    </xdr:from>
    <xdr:ext cx="599010" cy="259045"/>
    <xdr:sp macro="" textlink="">
      <xdr:nvSpPr>
        <xdr:cNvPr id="646" name="テキスト ボックス 645"/>
        <xdr:cNvSpPr txBox="1"/>
      </xdr:nvSpPr>
      <xdr:spPr>
        <a:xfrm>
          <a:off x="14292795" y="1255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53613</xdr:rowOff>
    </xdr:from>
    <xdr:to>
      <xdr:col>72</xdr:col>
      <xdr:colOff>38100</xdr:colOff>
      <xdr:row>74</xdr:row>
      <xdr:rowOff>155213</xdr:rowOff>
    </xdr:to>
    <xdr:sp macro="" textlink="">
      <xdr:nvSpPr>
        <xdr:cNvPr id="647" name="楕円 646"/>
        <xdr:cNvSpPr/>
      </xdr:nvSpPr>
      <xdr:spPr>
        <a:xfrm>
          <a:off x="13652500" y="127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290</xdr:rowOff>
    </xdr:from>
    <xdr:ext cx="599010" cy="259045"/>
    <xdr:sp macro="" textlink="">
      <xdr:nvSpPr>
        <xdr:cNvPr id="648" name="テキスト ボックス 647"/>
        <xdr:cNvSpPr txBox="1"/>
      </xdr:nvSpPr>
      <xdr:spPr>
        <a:xfrm>
          <a:off x="13403795" y="1251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117379</xdr:rowOff>
    </xdr:from>
    <xdr:to>
      <xdr:col>67</xdr:col>
      <xdr:colOff>101600</xdr:colOff>
      <xdr:row>75</xdr:row>
      <xdr:rowOff>47529</xdr:rowOff>
    </xdr:to>
    <xdr:sp macro="" textlink="">
      <xdr:nvSpPr>
        <xdr:cNvPr id="649" name="楕円 648"/>
        <xdr:cNvSpPr/>
      </xdr:nvSpPr>
      <xdr:spPr>
        <a:xfrm>
          <a:off x="12763500" y="128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64056</xdr:rowOff>
    </xdr:from>
    <xdr:ext cx="599010" cy="259045"/>
    <xdr:sp macro="" textlink="">
      <xdr:nvSpPr>
        <xdr:cNvPr id="650" name="テキスト ボックス 649"/>
        <xdr:cNvSpPr txBox="1"/>
      </xdr:nvSpPr>
      <xdr:spPr>
        <a:xfrm>
          <a:off x="12514795" y="1257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14894</xdr:rowOff>
    </xdr:from>
    <xdr:to>
      <xdr:col>85</xdr:col>
      <xdr:colOff>127000</xdr:colOff>
      <xdr:row>98</xdr:row>
      <xdr:rowOff>73520</xdr:rowOff>
    </xdr:to>
    <xdr:cxnSp macro="">
      <xdr:nvCxnSpPr>
        <xdr:cNvPr id="677" name="直線コネクタ 676"/>
        <xdr:cNvCxnSpPr/>
      </xdr:nvCxnSpPr>
      <xdr:spPr>
        <a:xfrm flipV="1">
          <a:off x="15481300" y="16816994"/>
          <a:ext cx="838200" cy="5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58026</xdr:rowOff>
    </xdr:from>
    <xdr:to>
      <xdr:col>81</xdr:col>
      <xdr:colOff>50800</xdr:colOff>
      <xdr:row>98</xdr:row>
      <xdr:rowOff>73520</xdr:rowOff>
    </xdr:to>
    <xdr:cxnSp macro="">
      <xdr:nvCxnSpPr>
        <xdr:cNvPr id="680" name="直線コネクタ 679"/>
        <xdr:cNvCxnSpPr/>
      </xdr:nvCxnSpPr>
      <xdr:spPr>
        <a:xfrm>
          <a:off x="14592300" y="16517226"/>
          <a:ext cx="889000" cy="3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58026</xdr:rowOff>
    </xdr:from>
    <xdr:to>
      <xdr:col>76</xdr:col>
      <xdr:colOff>114300</xdr:colOff>
      <xdr:row>98</xdr:row>
      <xdr:rowOff>10838</xdr:rowOff>
    </xdr:to>
    <xdr:cxnSp macro="">
      <xdr:nvCxnSpPr>
        <xdr:cNvPr id="683" name="直線コネクタ 682"/>
        <xdr:cNvCxnSpPr/>
      </xdr:nvCxnSpPr>
      <xdr:spPr>
        <a:xfrm flipV="1">
          <a:off x="13703300" y="16517226"/>
          <a:ext cx="889000" cy="29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104916</xdr:rowOff>
    </xdr:from>
    <xdr:to>
      <xdr:col>71</xdr:col>
      <xdr:colOff>177800</xdr:colOff>
      <xdr:row>98</xdr:row>
      <xdr:rowOff>10838</xdr:rowOff>
    </xdr:to>
    <xdr:cxnSp macro="">
      <xdr:nvCxnSpPr>
        <xdr:cNvPr id="686" name="直線コネクタ 685"/>
        <xdr:cNvCxnSpPr/>
      </xdr:nvCxnSpPr>
      <xdr:spPr>
        <a:xfrm>
          <a:off x="12814300" y="16564116"/>
          <a:ext cx="889000" cy="24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90" name="テキスト ボックス 689"/>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135544</xdr:rowOff>
    </xdr:from>
    <xdr:to>
      <xdr:col>85</xdr:col>
      <xdr:colOff>177800</xdr:colOff>
      <xdr:row>98</xdr:row>
      <xdr:rowOff>65694</xdr:rowOff>
    </xdr:to>
    <xdr:sp macro="" textlink="">
      <xdr:nvSpPr>
        <xdr:cNvPr id="696" name="楕円 695"/>
        <xdr:cNvSpPr/>
      </xdr:nvSpPr>
      <xdr:spPr>
        <a:xfrm>
          <a:off x="16268700" y="1676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50471</xdr:rowOff>
    </xdr:from>
    <xdr:ext cx="534377" cy="259045"/>
    <xdr:sp macro="" textlink="">
      <xdr:nvSpPr>
        <xdr:cNvPr id="697" name="積立金該当値テキスト"/>
        <xdr:cNvSpPr txBox="1"/>
      </xdr:nvSpPr>
      <xdr:spPr>
        <a:xfrm>
          <a:off x="16370300" y="166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22720</xdr:rowOff>
    </xdr:from>
    <xdr:to>
      <xdr:col>81</xdr:col>
      <xdr:colOff>101600</xdr:colOff>
      <xdr:row>98</xdr:row>
      <xdr:rowOff>124320</xdr:rowOff>
    </xdr:to>
    <xdr:sp macro="" textlink="">
      <xdr:nvSpPr>
        <xdr:cNvPr id="698" name="楕円 697"/>
        <xdr:cNvSpPr/>
      </xdr:nvSpPr>
      <xdr:spPr>
        <a:xfrm>
          <a:off x="15430500" y="168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115447</xdr:rowOff>
    </xdr:from>
    <xdr:ext cx="534377" cy="259045"/>
    <xdr:sp macro="" textlink="">
      <xdr:nvSpPr>
        <xdr:cNvPr id="699" name="テキスト ボックス 698"/>
        <xdr:cNvSpPr txBox="1"/>
      </xdr:nvSpPr>
      <xdr:spPr>
        <a:xfrm>
          <a:off x="15214111" y="1691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7226</xdr:rowOff>
    </xdr:from>
    <xdr:to>
      <xdr:col>76</xdr:col>
      <xdr:colOff>165100</xdr:colOff>
      <xdr:row>96</xdr:row>
      <xdr:rowOff>108826</xdr:rowOff>
    </xdr:to>
    <xdr:sp macro="" textlink="">
      <xdr:nvSpPr>
        <xdr:cNvPr id="700" name="楕円 699"/>
        <xdr:cNvSpPr/>
      </xdr:nvSpPr>
      <xdr:spPr>
        <a:xfrm>
          <a:off x="14541500" y="164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125353</xdr:rowOff>
    </xdr:from>
    <xdr:ext cx="534377" cy="259045"/>
    <xdr:sp macro="" textlink="">
      <xdr:nvSpPr>
        <xdr:cNvPr id="701" name="テキスト ボックス 700"/>
        <xdr:cNvSpPr txBox="1"/>
      </xdr:nvSpPr>
      <xdr:spPr>
        <a:xfrm>
          <a:off x="14325111" y="1624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131488</xdr:rowOff>
    </xdr:from>
    <xdr:to>
      <xdr:col>72</xdr:col>
      <xdr:colOff>38100</xdr:colOff>
      <xdr:row>98</xdr:row>
      <xdr:rowOff>61638</xdr:rowOff>
    </xdr:to>
    <xdr:sp macro="" textlink="">
      <xdr:nvSpPr>
        <xdr:cNvPr id="702" name="楕円 701"/>
        <xdr:cNvSpPr/>
      </xdr:nvSpPr>
      <xdr:spPr>
        <a:xfrm>
          <a:off x="13652500" y="1676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52765</xdr:rowOff>
    </xdr:from>
    <xdr:ext cx="534377" cy="259045"/>
    <xdr:sp macro="" textlink="">
      <xdr:nvSpPr>
        <xdr:cNvPr id="703" name="テキスト ボックス 702"/>
        <xdr:cNvSpPr txBox="1"/>
      </xdr:nvSpPr>
      <xdr:spPr>
        <a:xfrm>
          <a:off x="13436111" y="1685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54116</xdr:rowOff>
    </xdr:from>
    <xdr:to>
      <xdr:col>67</xdr:col>
      <xdr:colOff>101600</xdr:colOff>
      <xdr:row>96</xdr:row>
      <xdr:rowOff>155716</xdr:rowOff>
    </xdr:to>
    <xdr:sp macro="" textlink="">
      <xdr:nvSpPr>
        <xdr:cNvPr id="704" name="楕円 703"/>
        <xdr:cNvSpPr/>
      </xdr:nvSpPr>
      <xdr:spPr>
        <a:xfrm>
          <a:off x="12763500" y="165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793</xdr:rowOff>
    </xdr:from>
    <xdr:ext cx="534377" cy="259045"/>
    <xdr:sp macro="" textlink="">
      <xdr:nvSpPr>
        <xdr:cNvPr id="705" name="テキスト ボックス 704"/>
        <xdr:cNvSpPr txBox="1"/>
      </xdr:nvSpPr>
      <xdr:spPr>
        <a:xfrm>
          <a:off x="12547111" y="1628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70526</xdr:rowOff>
    </xdr:from>
    <xdr:to>
      <xdr:col>116</xdr:col>
      <xdr:colOff>63500</xdr:colOff>
      <xdr:row>36</xdr:row>
      <xdr:rowOff>100381</xdr:rowOff>
    </xdr:to>
    <xdr:cxnSp macro="">
      <xdr:nvCxnSpPr>
        <xdr:cNvPr id="732" name="直線コネクタ 731"/>
        <xdr:cNvCxnSpPr/>
      </xdr:nvCxnSpPr>
      <xdr:spPr>
        <a:xfrm flipV="1">
          <a:off x="21323300" y="6242726"/>
          <a:ext cx="838200" cy="2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86575</xdr:rowOff>
    </xdr:from>
    <xdr:ext cx="469744" cy="259045"/>
    <xdr:sp macro="" textlink="">
      <xdr:nvSpPr>
        <xdr:cNvPr id="733" name="投資及び出資金平均値テキスト"/>
        <xdr:cNvSpPr txBox="1"/>
      </xdr:nvSpPr>
      <xdr:spPr>
        <a:xfrm>
          <a:off x="22212300" y="643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100381</xdr:rowOff>
    </xdr:from>
    <xdr:to>
      <xdr:col>111</xdr:col>
      <xdr:colOff>177800</xdr:colOff>
      <xdr:row>37</xdr:row>
      <xdr:rowOff>25720</xdr:rowOff>
    </xdr:to>
    <xdr:cxnSp macro="">
      <xdr:nvCxnSpPr>
        <xdr:cNvPr id="735" name="直線コネクタ 734"/>
        <xdr:cNvCxnSpPr/>
      </xdr:nvCxnSpPr>
      <xdr:spPr>
        <a:xfrm flipV="1">
          <a:off x="20434300" y="6272581"/>
          <a:ext cx="889000" cy="9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49451</xdr:rowOff>
    </xdr:from>
    <xdr:ext cx="469744" cy="259045"/>
    <xdr:sp macro="" textlink="">
      <xdr:nvSpPr>
        <xdr:cNvPr id="737" name="テキスト ボックス 736"/>
        <xdr:cNvSpPr txBox="1"/>
      </xdr:nvSpPr>
      <xdr:spPr>
        <a:xfrm>
          <a:off x="21088428" y="65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9855</xdr:rowOff>
    </xdr:from>
    <xdr:to>
      <xdr:col>107</xdr:col>
      <xdr:colOff>50800</xdr:colOff>
      <xdr:row>37</xdr:row>
      <xdr:rowOff>25720</xdr:rowOff>
    </xdr:to>
    <xdr:cxnSp macro="">
      <xdr:nvCxnSpPr>
        <xdr:cNvPr id="738" name="直線コネクタ 737"/>
        <xdr:cNvCxnSpPr/>
      </xdr:nvCxnSpPr>
      <xdr:spPr>
        <a:xfrm>
          <a:off x="19545300" y="6353505"/>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45838</xdr:rowOff>
    </xdr:from>
    <xdr:ext cx="469744" cy="259045"/>
    <xdr:sp macro="" textlink="">
      <xdr:nvSpPr>
        <xdr:cNvPr id="740" name="テキスト ボックス 739"/>
        <xdr:cNvSpPr txBox="1"/>
      </xdr:nvSpPr>
      <xdr:spPr>
        <a:xfrm>
          <a:off x="20199428"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46523</xdr:rowOff>
    </xdr:from>
    <xdr:to>
      <xdr:col>102</xdr:col>
      <xdr:colOff>114300</xdr:colOff>
      <xdr:row>37</xdr:row>
      <xdr:rowOff>9855</xdr:rowOff>
    </xdr:to>
    <xdr:cxnSp macro="">
      <xdr:nvCxnSpPr>
        <xdr:cNvPr id="741" name="直線コネクタ 740"/>
        <xdr:cNvCxnSpPr/>
      </xdr:nvCxnSpPr>
      <xdr:spPr>
        <a:xfrm>
          <a:off x="18656300" y="6047273"/>
          <a:ext cx="889000" cy="30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149668</xdr:rowOff>
    </xdr:from>
    <xdr:ext cx="469744" cy="259045"/>
    <xdr:sp macro="" textlink="">
      <xdr:nvSpPr>
        <xdr:cNvPr id="743" name="テキスト ボックス 742"/>
        <xdr:cNvSpPr txBox="1"/>
      </xdr:nvSpPr>
      <xdr:spPr>
        <a:xfrm>
          <a:off x="19310428" y="64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60972</xdr:rowOff>
    </xdr:from>
    <xdr:ext cx="469744" cy="259045"/>
    <xdr:sp macro="" textlink="">
      <xdr:nvSpPr>
        <xdr:cNvPr id="745" name="テキスト ボックス 744"/>
        <xdr:cNvSpPr txBox="1"/>
      </xdr:nvSpPr>
      <xdr:spPr>
        <a:xfrm>
          <a:off x="18421428"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19726</xdr:rowOff>
    </xdr:from>
    <xdr:to>
      <xdr:col>116</xdr:col>
      <xdr:colOff>114300</xdr:colOff>
      <xdr:row>36</xdr:row>
      <xdr:rowOff>121326</xdr:rowOff>
    </xdr:to>
    <xdr:sp macro="" textlink="">
      <xdr:nvSpPr>
        <xdr:cNvPr id="751" name="楕円 750"/>
        <xdr:cNvSpPr/>
      </xdr:nvSpPr>
      <xdr:spPr>
        <a:xfrm>
          <a:off x="22110700" y="619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42603</xdr:rowOff>
    </xdr:from>
    <xdr:ext cx="469744" cy="259045"/>
    <xdr:sp macro="" textlink="">
      <xdr:nvSpPr>
        <xdr:cNvPr id="752" name="投資及び出資金該当値テキスト"/>
        <xdr:cNvSpPr txBox="1"/>
      </xdr:nvSpPr>
      <xdr:spPr>
        <a:xfrm>
          <a:off x="22212300" y="604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49581</xdr:rowOff>
    </xdr:from>
    <xdr:to>
      <xdr:col>112</xdr:col>
      <xdr:colOff>38100</xdr:colOff>
      <xdr:row>36</xdr:row>
      <xdr:rowOff>151181</xdr:rowOff>
    </xdr:to>
    <xdr:sp macro="" textlink="">
      <xdr:nvSpPr>
        <xdr:cNvPr id="753" name="楕円 752"/>
        <xdr:cNvSpPr/>
      </xdr:nvSpPr>
      <xdr:spPr>
        <a:xfrm>
          <a:off x="21272500" y="62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167708</xdr:rowOff>
    </xdr:from>
    <xdr:ext cx="469744" cy="259045"/>
    <xdr:sp macro="" textlink="">
      <xdr:nvSpPr>
        <xdr:cNvPr id="754" name="テキスト ボックス 753"/>
        <xdr:cNvSpPr txBox="1"/>
      </xdr:nvSpPr>
      <xdr:spPr>
        <a:xfrm>
          <a:off x="21088428" y="59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146370</xdr:rowOff>
    </xdr:from>
    <xdr:to>
      <xdr:col>107</xdr:col>
      <xdr:colOff>101600</xdr:colOff>
      <xdr:row>37</xdr:row>
      <xdr:rowOff>76520</xdr:rowOff>
    </xdr:to>
    <xdr:sp macro="" textlink="">
      <xdr:nvSpPr>
        <xdr:cNvPr id="755" name="楕円 754"/>
        <xdr:cNvSpPr/>
      </xdr:nvSpPr>
      <xdr:spPr>
        <a:xfrm>
          <a:off x="20383500" y="63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93047</xdr:rowOff>
    </xdr:from>
    <xdr:ext cx="469744" cy="259045"/>
    <xdr:sp macro="" textlink="">
      <xdr:nvSpPr>
        <xdr:cNvPr id="756" name="テキスト ボックス 755"/>
        <xdr:cNvSpPr txBox="1"/>
      </xdr:nvSpPr>
      <xdr:spPr>
        <a:xfrm>
          <a:off x="20199428" y="609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130505</xdr:rowOff>
    </xdr:from>
    <xdr:to>
      <xdr:col>102</xdr:col>
      <xdr:colOff>165100</xdr:colOff>
      <xdr:row>37</xdr:row>
      <xdr:rowOff>60655</xdr:rowOff>
    </xdr:to>
    <xdr:sp macro="" textlink="">
      <xdr:nvSpPr>
        <xdr:cNvPr id="757" name="楕円 756"/>
        <xdr:cNvSpPr/>
      </xdr:nvSpPr>
      <xdr:spPr>
        <a:xfrm>
          <a:off x="19494500" y="63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77182</xdr:rowOff>
    </xdr:from>
    <xdr:ext cx="469744" cy="259045"/>
    <xdr:sp macro="" textlink="">
      <xdr:nvSpPr>
        <xdr:cNvPr id="758" name="テキスト ボックス 757"/>
        <xdr:cNvSpPr txBox="1"/>
      </xdr:nvSpPr>
      <xdr:spPr>
        <a:xfrm>
          <a:off x="19310428" y="607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167173</xdr:rowOff>
    </xdr:from>
    <xdr:to>
      <xdr:col>98</xdr:col>
      <xdr:colOff>38100</xdr:colOff>
      <xdr:row>35</xdr:row>
      <xdr:rowOff>97323</xdr:rowOff>
    </xdr:to>
    <xdr:sp macro="" textlink="">
      <xdr:nvSpPr>
        <xdr:cNvPr id="759" name="楕円 758"/>
        <xdr:cNvSpPr/>
      </xdr:nvSpPr>
      <xdr:spPr>
        <a:xfrm>
          <a:off x="18605500" y="59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113850</xdr:rowOff>
    </xdr:from>
    <xdr:ext cx="534377" cy="259045"/>
    <xdr:sp macro="" textlink="">
      <xdr:nvSpPr>
        <xdr:cNvPr id="760" name="テキスト ボックス 759"/>
        <xdr:cNvSpPr txBox="1"/>
      </xdr:nvSpPr>
      <xdr:spPr>
        <a:xfrm>
          <a:off x="18389111" y="577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49</xdr:row>
      <xdr:rowOff>145224</xdr:rowOff>
    </xdr:from>
    <xdr:to>
      <xdr:col>116</xdr:col>
      <xdr:colOff>63500</xdr:colOff>
      <xdr:row>51</xdr:row>
      <xdr:rowOff>84303</xdr:rowOff>
    </xdr:to>
    <xdr:cxnSp macro="">
      <xdr:nvCxnSpPr>
        <xdr:cNvPr id="789" name="直線コネクタ 788"/>
        <xdr:cNvCxnSpPr/>
      </xdr:nvCxnSpPr>
      <xdr:spPr>
        <a:xfrm flipV="1">
          <a:off x="21323300" y="8546274"/>
          <a:ext cx="838200" cy="28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106532</xdr:rowOff>
    </xdr:from>
    <xdr:ext cx="469744" cy="259045"/>
    <xdr:sp macro="" textlink="">
      <xdr:nvSpPr>
        <xdr:cNvPr id="790" name="貸付金平均値テキスト"/>
        <xdr:cNvSpPr txBox="1"/>
      </xdr:nvSpPr>
      <xdr:spPr>
        <a:xfrm>
          <a:off x="22212300" y="9879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84303</xdr:rowOff>
    </xdr:from>
    <xdr:to>
      <xdr:col>111</xdr:col>
      <xdr:colOff>177800</xdr:colOff>
      <xdr:row>52</xdr:row>
      <xdr:rowOff>60566</xdr:rowOff>
    </xdr:to>
    <xdr:cxnSp macro="">
      <xdr:nvCxnSpPr>
        <xdr:cNvPr id="792" name="直線コネクタ 791"/>
        <xdr:cNvCxnSpPr/>
      </xdr:nvCxnSpPr>
      <xdr:spPr>
        <a:xfrm flipV="1">
          <a:off x="20434300" y="8828253"/>
          <a:ext cx="889000" cy="14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60566</xdr:rowOff>
    </xdr:from>
    <xdr:to>
      <xdr:col>107</xdr:col>
      <xdr:colOff>50800</xdr:colOff>
      <xdr:row>52</xdr:row>
      <xdr:rowOff>93752</xdr:rowOff>
    </xdr:to>
    <xdr:cxnSp macro="">
      <xdr:nvCxnSpPr>
        <xdr:cNvPr id="795" name="直線コネクタ 794"/>
        <xdr:cNvCxnSpPr/>
      </xdr:nvCxnSpPr>
      <xdr:spPr>
        <a:xfrm flipV="1">
          <a:off x="19545300" y="8975966"/>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52697</xdr:rowOff>
    </xdr:from>
    <xdr:ext cx="469744" cy="259045"/>
    <xdr:sp macro="" textlink="">
      <xdr:nvSpPr>
        <xdr:cNvPr id="797" name="テキスト ボックス 796"/>
        <xdr:cNvSpPr txBox="1"/>
      </xdr:nvSpPr>
      <xdr:spPr>
        <a:xfrm>
          <a:off x="20199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93752</xdr:rowOff>
    </xdr:from>
    <xdr:to>
      <xdr:col>102</xdr:col>
      <xdr:colOff>114300</xdr:colOff>
      <xdr:row>52</xdr:row>
      <xdr:rowOff>160731</xdr:rowOff>
    </xdr:to>
    <xdr:cxnSp macro="">
      <xdr:nvCxnSpPr>
        <xdr:cNvPr id="798" name="直線コネクタ 797"/>
        <xdr:cNvCxnSpPr/>
      </xdr:nvCxnSpPr>
      <xdr:spPr>
        <a:xfrm flipV="1">
          <a:off x="18656300" y="9009152"/>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32313</xdr:rowOff>
    </xdr:from>
    <xdr:ext cx="469744" cy="259045"/>
    <xdr:sp macro="" textlink="">
      <xdr:nvSpPr>
        <xdr:cNvPr id="800" name="テキスト ボックス 799"/>
        <xdr:cNvSpPr txBox="1"/>
      </xdr:nvSpPr>
      <xdr:spPr>
        <a:xfrm>
          <a:off x="19310428"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56011</xdr:rowOff>
    </xdr:from>
    <xdr:ext cx="469744" cy="259045"/>
    <xdr:sp macro="" textlink="">
      <xdr:nvSpPr>
        <xdr:cNvPr id="802" name="テキスト ボックス 801"/>
        <xdr:cNvSpPr txBox="1"/>
      </xdr:nvSpPr>
      <xdr:spPr>
        <a:xfrm>
          <a:off x="18421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94424</xdr:rowOff>
    </xdr:from>
    <xdr:to>
      <xdr:col>116</xdr:col>
      <xdr:colOff>114300</xdr:colOff>
      <xdr:row>50</xdr:row>
      <xdr:rowOff>24574</xdr:rowOff>
    </xdr:to>
    <xdr:sp macro="" textlink="">
      <xdr:nvSpPr>
        <xdr:cNvPr id="808" name="楕円 807"/>
        <xdr:cNvSpPr/>
      </xdr:nvSpPr>
      <xdr:spPr>
        <a:xfrm>
          <a:off x="22110700" y="84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47451</xdr:rowOff>
    </xdr:from>
    <xdr:ext cx="534377" cy="259045"/>
    <xdr:sp macro="" textlink="">
      <xdr:nvSpPr>
        <xdr:cNvPr id="809" name="貸付金該当値テキスト"/>
        <xdr:cNvSpPr txBox="1"/>
      </xdr:nvSpPr>
      <xdr:spPr>
        <a:xfrm>
          <a:off x="22212300" y="844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33503</xdr:rowOff>
    </xdr:from>
    <xdr:to>
      <xdr:col>112</xdr:col>
      <xdr:colOff>38100</xdr:colOff>
      <xdr:row>51</xdr:row>
      <xdr:rowOff>135103</xdr:rowOff>
    </xdr:to>
    <xdr:sp macro="" textlink="">
      <xdr:nvSpPr>
        <xdr:cNvPr id="810" name="楕円 809"/>
        <xdr:cNvSpPr/>
      </xdr:nvSpPr>
      <xdr:spPr>
        <a:xfrm>
          <a:off x="21272500" y="877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151630</xdr:rowOff>
    </xdr:from>
    <xdr:ext cx="534377" cy="259045"/>
    <xdr:sp macro="" textlink="">
      <xdr:nvSpPr>
        <xdr:cNvPr id="811" name="テキスト ボックス 810"/>
        <xdr:cNvSpPr txBox="1"/>
      </xdr:nvSpPr>
      <xdr:spPr>
        <a:xfrm>
          <a:off x="21056111" y="855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9766</xdr:rowOff>
    </xdr:from>
    <xdr:to>
      <xdr:col>107</xdr:col>
      <xdr:colOff>101600</xdr:colOff>
      <xdr:row>52</xdr:row>
      <xdr:rowOff>111366</xdr:rowOff>
    </xdr:to>
    <xdr:sp macro="" textlink="">
      <xdr:nvSpPr>
        <xdr:cNvPr id="812" name="楕円 811"/>
        <xdr:cNvSpPr/>
      </xdr:nvSpPr>
      <xdr:spPr>
        <a:xfrm>
          <a:off x="20383500" y="89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127893</xdr:rowOff>
    </xdr:from>
    <xdr:ext cx="534377" cy="259045"/>
    <xdr:sp macro="" textlink="">
      <xdr:nvSpPr>
        <xdr:cNvPr id="813" name="テキスト ボックス 812"/>
        <xdr:cNvSpPr txBox="1"/>
      </xdr:nvSpPr>
      <xdr:spPr>
        <a:xfrm>
          <a:off x="20167111" y="870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42952</xdr:rowOff>
    </xdr:from>
    <xdr:to>
      <xdr:col>102</xdr:col>
      <xdr:colOff>165100</xdr:colOff>
      <xdr:row>52</xdr:row>
      <xdr:rowOff>144552</xdr:rowOff>
    </xdr:to>
    <xdr:sp macro="" textlink="">
      <xdr:nvSpPr>
        <xdr:cNvPr id="814" name="楕円 813"/>
        <xdr:cNvSpPr/>
      </xdr:nvSpPr>
      <xdr:spPr>
        <a:xfrm>
          <a:off x="19494500" y="89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161079</xdr:rowOff>
    </xdr:from>
    <xdr:ext cx="534377" cy="259045"/>
    <xdr:sp macro="" textlink="">
      <xdr:nvSpPr>
        <xdr:cNvPr id="815" name="テキスト ボックス 814"/>
        <xdr:cNvSpPr txBox="1"/>
      </xdr:nvSpPr>
      <xdr:spPr>
        <a:xfrm>
          <a:off x="19278111" y="873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109931</xdr:rowOff>
    </xdr:from>
    <xdr:to>
      <xdr:col>98</xdr:col>
      <xdr:colOff>38100</xdr:colOff>
      <xdr:row>53</xdr:row>
      <xdr:rowOff>40081</xdr:rowOff>
    </xdr:to>
    <xdr:sp macro="" textlink="">
      <xdr:nvSpPr>
        <xdr:cNvPr id="816" name="楕円 815"/>
        <xdr:cNvSpPr/>
      </xdr:nvSpPr>
      <xdr:spPr>
        <a:xfrm>
          <a:off x="18605500" y="902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56608</xdr:rowOff>
    </xdr:from>
    <xdr:ext cx="534377" cy="259045"/>
    <xdr:sp macro="" textlink="">
      <xdr:nvSpPr>
        <xdr:cNvPr id="817" name="テキスト ボックス 816"/>
        <xdr:cNvSpPr txBox="1"/>
      </xdr:nvSpPr>
      <xdr:spPr>
        <a:xfrm>
          <a:off x="18389111" y="880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54084</xdr:rowOff>
    </xdr:from>
    <xdr:to>
      <xdr:col>116</xdr:col>
      <xdr:colOff>63500</xdr:colOff>
      <xdr:row>73</xdr:row>
      <xdr:rowOff>65470</xdr:rowOff>
    </xdr:to>
    <xdr:cxnSp macro="">
      <xdr:nvCxnSpPr>
        <xdr:cNvPr id="848" name="直線コネクタ 847"/>
        <xdr:cNvCxnSpPr/>
      </xdr:nvCxnSpPr>
      <xdr:spPr>
        <a:xfrm flipV="1">
          <a:off x="21323300" y="12569934"/>
          <a:ext cx="838200" cy="1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65470</xdr:rowOff>
    </xdr:from>
    <xdr:to>
      <xdr:col>111</xdr:col>
      <xdr:colOff>177800</xdr:colOff>
      <xdr:row>73</xdr:row>
      <xdr:rowOff>140451</xdr:rowOff>
    </xdr:to>
    <xdr:cxnSp macro="">
      <xdr:nvCxnSpPr>
        <xdr:cNvPr id="851" name="直線コネクタ 850"/>
        <xdr:cNvCxnSpPr/>
      </xdr:nvCxnSpPr>
      <xdr:spPr>
        <a:xfrm flipV="1">
          <a:off x="20434300" y="12581320"/>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140451</xdr:rowOff>
    </xdr:from>
    <xdr:to>
      <xdr:col>107</xdr:col>
      <xdr:colOff>50800</xdr:colOff>
      <xdr:row>73</xdr:row>
      <xdr:rowOff>149029</xdr:rowOff>
    </xdr:to>
    <xdr:cxnSp macro="">
      <xdr:nvCxnSpPr>
        <xdr:cNvPr id="854" name="直線コネクタ 853"/>
        <xdr:cNvCxnSpPr/>
      </xdr:nvCxnSpPr>
      <xdr:spPr>
        <a:xfrm flipV="1">
          <a:off x="19545300" y="12656301"/>
          <a:ext cx="889000" cy="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149029</xdr:rowOff>
    </xdr:from>
    <xdr:to>
      <xdr:col>102</xdr:col>
      <xdr:colOff>114300</xdr:colOff>
      <xdr:row>74</xdr:row>
      <xdr:rowOff>18705</xdr:rowOff>
    </xdr:to>
    <xdr:cxnSp macro="">
      <xdr:nvCxnSpPr>
        <xdr:cNvPr id="857" name="直線コネクタ 856"/>
        <xdr:cNvCxnSpPr/>
      </xdr:nvCxnSpPr>
      <xdr:spPr>
        <a:xfrm flipV="1">
          <a:off x="18656300" y="12664879"/>
          <a:ext cx="889000" cy="4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3284</xdr:rowOff>
    </xdr:from>
    <xdr:to>
      <xdr:col>116</xdr:col>
      <xdr:colOff>114300</xdr:colOff>
      <xdr:row>73</xdr:row>
      <xdr:rowOff>104884</xdr:rowOff>
    </xdr:to>
    <xdr:sp macro="" textlink="">
      <xdr:nvSpPr>
        <xdr:cNvPr id="867" name="楕円 866"/>
        <xdr:cNvSpPr/>
      </xdr:nvSpPr>
      <xdr:spPr>
        <a:xfrm>
          <a:off x="22110700" y="1251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26161</xdr:rowOff>
    </xdr:from>
    <xdr:ext cx="534377" cy="259045"/>
    <xdr:sp macro="" textlink="">
      <xdr:nvSpPr>
        <xdr:cNvPr id="868" name="繰出金該当値テキスト"/>
        <xdr:cNvSpPr txBox="1"/>
      </xdr:nvSpPr>
      <xdr:spPr>
        <a:xfrm>
          <a:off x="22212300" y="1237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14670</xdr:rowOff>
    </xdr:from>
    <xdr:to>
      <xdr:col>112</xdr:col>
      <xdr:colOff>38100</xdr:colOff>
      <xdr:row>73</xdr:row>
      <xdr:rowOff>116270</xdr:rowOff>
    </xdr:to>
    <xdr:sp macro="" textlink="">
      <xdr:nvSpPr>
        <xdr:cNvPr id="869" name="楕円 868"/>
        <xdr:cNvSpPr/>
      </xdr:nvSpPr>
      <xdr:spPr>
        <a:xfrm>
          <a:off x="21272500" y="125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132797</xdr:rowOff>
    </xdr:from>
    <xdr:ext cx="534377" cy="259045"/>
    <xdr:sp macro="" textlink="">
      <xdr:nvSpPr>
        <xdr:cNvPr id="870" name="テキスト ボックス 869"/>
        <xdr:cNvSpPr txBox="1"/>
      </xdr:nvSpPr>
      <xdr:spPr>
        <a:xfrm>
          <a:off x="21056111" y="123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89651</xdr:rowOff>
    </xdr:from>
    <xdr:to>
      <xdr:col>107</xdr:col>
      <xdr:colOff>101600</xdr:colOff>
      <xdr:row>74</xdr:row>
      <xdr:rowOff>19801</xdr:rowOff>
    </xdr:to>
    <xdr:sp macro="" textlink="">
      <xdr:nvSpPr>
        <xdr:cNvPr id="871" name="楕円 870"/>
        <xdr:cNvSpPr/>
      </xdr:nvSpPr>
      <xdr:spPr>
        <a:xfrm>
          <a:off x="20383500" y="126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36328</xdr:rowOff>
    </xdr:from>
    <xdr:ext cx="534377" cy="259045"/>
    <xdr:sp macro="" textlink="">
      <xdr:nvSpPr>
        <xdr:cNvPr id="872" name="テキスト ボックス 871"/>
        <xdr:cNvSpPr txBox="1"/>
      </xdr:nvSpPr>
      <xdr:spPr>
        <a:xfrm>
          <a:off x="20167111" y="1238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98229</xdr:rowOff>
    </xdr:from>
    <xdr:to>
      <xdr:col>102</xdr:col>
      <xdr:colOff>165100</xdr:colOff>
      <xdr:row>74</xdr:row>
      <xdr:rowOff>28379</xdr:rowOff>
    </xdr:to>
    <xdr:sp macro="" textlink="">
      <xdr:nvSpPr>
        <xdr:cNvPr id="873" name="楕円 872"/>
        <xdr:cNvSpPr/>
      </xdr:nvSpPr>
      <xdr:spPr>
        <a:xfrm>
          <a:off x="19494500" y="126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44906</xdr:rowOff>
    </xdr:from>
    <xdr:ext cx="534377" cy="259045"/>
    <xdr:sp macro="" textlink="">
      <xdr:nvSpPr>
        <xdr:cNvPr id="874" name="テキスト ボックス 873"/>
        <xdr:cNvSpPr txBox="1"/>
      </xdr:nvSpPr>
      <xdr:spPr>
        <a:xfrm>
          <a:off x="19278111" y="123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139355</xdr:rowOff>
    </xdr:from>
    <xdr:to>
      <xdr:col>98</xdr:col>
      <xdr:colOff>38100</xdr:colOff>
      <xdr:row>74</xdr:row>
      <xdr:rowOff>69505</xdr:rowOff>
    </xdr:to>
    <xdr:sp macro="" textlink="">
      <xdr:nvSpPr>
        <xdr:cNvPr id="875" name="楕円 874"/>
        <xdr:cNvSpPr/>
      </xdr:nvSpPr>
      <xdr:spPr>
        <a:xfrm>
          <a:off x="18605500" y="1265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86032</xdr:rowOff>
    </xdr:from>
    <xdr:ext cx="534377" cy="259045"/>
    <xdr:sp macro="" textlink="">
      <xdr:nvSpPr>
        <xdr:cNvPr id="876" name="テキスト ボックス 875"/>
        <xdr:cNvSpPr txBox="1"/>
      </xdr:nvSpPr>
      <xdr:spPr>
        <a:xfrm>
          <a:off x="18389111" y="1243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普通建設事業費は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443,311</a:t>
          </a:r>
          <a:r>
            <a:rPr kumimoji="1" lang="ja-JP" altLang="ja-JP" sz="1100">
              <a:solidFill>
                <a:schemeClr val="dk1"/>
              </a:solidFill>
              <a:effectLst/>
              <a:latin typeface="+mn-lt"/>
              <a:ea typeface="+mn-ea"/>
              <a:cs typeface="+mn-cs"/>
            </a:rPr>
            <a:t>円と</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より大幅に増加しており、</a:t>
          </a:r>
          <a:r>
            <a:rPr kumimoji="1" lang="ja-JP" altLang="ja-JP" sz="1100">
              <a:solidFill>
                <a:schemeClr val="dk1"/>
              </a:solidFill>
              <a:effectLst/>
              <a:latin typeface="+mn-lt"/>
              <a:ea typeface="+mn-ea"/>
              <a:cs typeface="+mn-cs"/>
            </a:rPr>
            <a:t>類似団体と比較して一人当たりコストが高い状況となっている。</a:t>
          </a:r>
          <a:r>
            <a:rPr lang="ja-JP" altLang="ja-JP" sz="1100">
              <a:solidFill>
                <a:schemeClr val="dk1"/>
              </a:solidFill>
              <a:effectLst/>
              <a:latin typeface="+mn-lt"/>
              <a:ea typeface="+mn-ea"/>
              <a:cs typeface="+mn-cs"/>
            </a:rPr>
            <a:t>その要因は</a:t>
          </a:r>
          <a:r>
            <a:rPr lang="ja-JP" altLang="en-US" sz="1100">
              <a:solidFill>
                <a:schemeClr val="dk1"/>
              </a:solidFill>
              <a:effectLst/>
              <a:latin typeface="+mn-lt"/>
              <a:ea typeface="+mn-ea"/>
              <a:cs typeface="+mn-cs"/>
            </a:rPr>
            <a:t>町民センター改修事業及び小学校改修事業など大型の公共施設改修事業を実施したことによる。</a:t>
          </a:r>
          <a:endParaRPr lang="ja-JP" altLang="ja-JP" sz="1400">
            <a:effectLst/>
          </a:endParaRPr>
        </a:p>
        <a:p>
          <a:r>
            <a:rPr lang="ja-JP" altLang="ja-JP" sz="1100">
              <a:solidFill>
                <a:schemeClr val="dk1"/>
              </a:solidFill>
              <a:effectLst/>
              <a:latin typeface="+mn-lt"/>
              <a:ea typeface="+mn-ea"/>
              <a:cs typeface="+mn-cs"/>
            </a:rPr>
            <a:t>今後も普通建設事業費は大幅に減少する見込みはないが、総合計画等に基づき計画的に事業を実施する。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また、貸付金は、畜産農家の大規模化を支援するための貸付金増額により、増加傾向となっている。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北海道足寄町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7,061
7,036
1,408.04
10,540,798
10,399,927
104,908
5,282,060
11,495,218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160655</xdr:rowOff>
    </xdr:from>
    <xdr:to>
      <xdr:col>24</xdr:col>
      <xdr:colOff>63500</xdr:colOff>
      <xdr:row>35</xdr:row>
      <xdr:rowOff>65913</xdr:rowOff>
    </xdr:to>
    <xdr:cxnSp macro="">
      <xdr:nvCxnSpPr>
        <xdr:cNvPr id="61" name="直線コネクタ 60"/>
        <xdr:cNvCxnSpPr/>
      </xdr:nvCxnSpPr>
      <xdr:spPr>
        <a:xfrm flipV="1">
          <a:off x="3797300" y="5989955"/>
          <a:ext cx="838200" cy="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161671</xdr:rowOff>
    </xdr:from>
    <xdr:to>
      <xdr:col>19</xdr:col>
      <xdr:colOff>177800</xdr:colOff>
      <xdr:row>35</xdr:row>
      <xdr:rowOff>65913</xdr:rowOff>
    </xdr:to>
    <xdr:cxnSp macro="">
      <xdr:nvCxnSpPr>
        <xdr:cNvPr id="64" name="直線コネクタ 63"/>
        <xdr:cNvCxnSpPr/>
      </xdr:nvCxnSpPr>
      <xdr:spPr>
        <a:xfrm>
          <a:off x="2908300" y="5990971"/>
          <a:ext cx="8890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161671</xdr:rowOff>
    </xdr:from>
    <xdr:to>
      <xdr:col>15</xdr:col>
      <xdr:colOff>50800</xdr:colOff>
      <xdr:row>36</xdr:row>
      <xdr:rowOff>3429</xdr:rowOff>
    </xdr:to>
    <xdr:cxnSp macro="">
      <xdr:nvCxnSpPr>
        <xdr:cNvPr id="67" name="直線コネクタ 66"/>
        <xdr:cNvCxnSpPr/>
      </xdr:nvCxnSpPr>
      <xdr:spPr>
        <a:xfrm flipV="1">
          <a:off x="2019300" y="5990971"/>
          <a:ext cx="889000" cy="18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3429</xdr:rowOff>
    </xdr:from>
    <xdr:to>
      <xdr:col>10</xdr:col>
      <xdr:colOff>114300</xdr:colOff>
      <xdr:row>36</xdr:row>
      <xdr:rowOff>30861</xdr:rowOff>
    </xdr:to>
    <xdr:cxnSp macro="">
      <xdr:nvCxnSpPr>
        <xdr:cNvPr id="70" name="直線コネクタ 69"/>
        <xdr:cNvCxnSpPr/>
      </xdr:nvCxnSpPr>
      <xdr:spPr>
        <a:xfrm flipV="1">
          <a:off x="1130300" y="6175629"/>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109855</xdr:rowOff>
    </xdr:from>
    <xdr:to>
      <xdr:col>24</xdr:col>
      <xdr:colOff>114300</xdr:colOff>
      <xdr:row>35</xdr:row>
      <xdr:rowOff>40005</xdr:rowOff>
    </xdr:to>
    <xdr:sp macro="" textlink="">
      <xdr:nvSpPr>
        <xdr:cNvPr id="80" name="楕円 79"/>
        <xdr:cNvSpPr/>
      </xdr:nvSpPr>
      <xdr:spPr>
        <a:xfrm>
          <a:off x="4584700" y="59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132732</xdr:rowOff>
    </xdr:from>
    <xdr:ext cx="534377" cy="259045"/>
    <xdr:sp macro="" textlink="">
      <xdr:nvSpPr>
        <xdr:cNvPr id="81" name="議会費該当値テキスト"/>
        <xdr:cNvSpPr txBox="1"/>
      </xdr:nvSpPr>
      <xdr:spPr>
        <a:xfrm>
          <a:off x="4686300" y="579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15113</xdr:rowOff>
    </xdr:from>
    <xdr:to>
      <xdr:col>20</xdr:col>
      <xdr:colOff>38100</xdr:colOff>
      <xdr:row>35</xdr:row>
      <xdr:rowOff>116713</xdr:rowOff>
    </xdr:to>
    <xdr:sp macro="" textlink="">
      <xdr:nvSpPr>
        <xdr:cNvPr id="82" name="楕円 81"/>
        <xdr:cNvSpPr/>
      </xdr:nvSpPr>
      <xdr:spPr>
        <a:xfrm>
          <a:off x="3746500" y="60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133240</xdr:rowOff>
    </xdr:from>
    <xdr:ext cx="534377" cy="259045"/>
    <xdr:sp macro="" textlink="">
      <xdr:nvSpPr>
        <xdr:cNvPr id="83" name="テキスト ボックス 82"/>
        <xdr:cNvSpPr txBox="1"/>
      </xdr:nvSpPr>
      <xdr:spPr>
        <a:xfrm>
          <a:off x="3530111" y="579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110871</xdr:rowOff>
    </xdr:from>
    <xdr:to>
      <xdr:col>15</xdr:col>
      <xdr:colOff>101600</xdr:colOff>
      <xdr:row>35</xdr:row>
      <xdr:rowOff>41021</xdr:rowOff>
    </xdr:to>
    <xdr:sp macro="" textlink="">
      <xdr:nvSpPr>
        <xdr:cNvPr id="84" name="楕円 83"/>
        <xdr:cNvSpPr/>
      </xdr:nvSpPr>
      <xdr:spPr>
        <a:xfrm>
          <a:off x="2857500" y="59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57548</xdr:rowOff>
    </xdr:from>
    <xdr:ext cx="534377" cy="259045"/>
    <xdr:sp macro="" textlink="">
      <xdr:nvSpPr>
        <xdr:cNvPr id="85" name="テキスト ボックス 84"/>
        <xdr:cNvSpPr txBox="1"/>
      </xdr:nvSpPr>
      <xdr:spPr>
        <a:xfrm>
          <a:off x="2641111" y="571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124079</xdr:rowOff>
    </xdr:from>
    <xdr:to>
      <xdr:col>10</xdr:col>
      <xdr:colOff>165100</xdr:colOff>
      <xdr:row>36</xdr:row>
      <xdr:rowOff>54229</xdr:rowOff>
    </xdr:to>
    <xdr:sp macro="" textlink="">
      <xdr:nvSpPr>
        <xdr:cNvPr id="86" name="楕円 85"/>
        <xdr:cNvSpPr/>
      </xdr:nvSpPr>
      <xdr:spPr>
        <a:xfrm>
          <a:off x="1968500" y="61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45356</xdr:rowOff>
    </xdr:from>
    <xdr:ext cx="534377" cy="259045"/>
    <xdr:sp macro="" textlink="">
      <xdr:nvSpPr>
        <xdr:cNvPr id="87" name="テキスト ボックス 86"/>
        <xdr:cNvSpPr txBox="1"/>
      </xdr:nvSpPr>
      <xdr:spPr>
        <a:xfrm>
          <a:off x="1752111" y="62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151511</xdr:rowOff>
    </xdr:from>
    <xdr:to>
      <xdr:col>6</xdr:col>
      <xdr:colOff>38100</xdr:colOff>
      <xdr:row>36</xdr:row>
      <xdr:rowOff>81661</xdr:rowOff>
    </xdr:to>
    <xdr:sp macro="" textlink="">
      <xdr:nvSpPr>
        <xdr:cNvPr id="88" name="楕円 87"/>
        <xdr:cNvSpPr/>
      </xdr:nvSpPr>
      <xdr:spPr>
        <a:xfrm>
          <a:off x="1079500" y="61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72788</xdr:rowOff>
    </xdr:from>
    <xdr:ext cx="534377" cy="259045"/>
    <xdr:sp macro="" textlink="">
      <xdr:nvSpPr>
        <xdr:cNvPr id="89" name="テキスト ボックス 88"/>
        <xdr:cNvSpPr txBox="1"/>
      </xdr:nvSpPr>
      <xdr:spPr>
        <a:xfrm>
          <a:off x="863111" y="624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21141</xdr:rowOff>
    </xdr:from>
    <xdr:to>
      <xdr:col>24</xdr:col>
      <xdr:colOff>63500</xdr:colOff>
      <xdr:row>56</xdr:row>
      <xdr:rowOff>53984</xdr:rowOff>
    </xdr:to>
    <xdr:cxnSp macro="">
      <xdr:nvCxnSpPr>
        <xdr:cNvPr id="116" name="直線コネクタ 115"/>
        <xdr:cNvCxnSpPr/>
      </xdr:nvCxnSpPr>
      <xdr:spPr>
        <a:xfrm flipV="1">
          <a:off x="3797300" y="9622341"/>
          <a:ext cx="8382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47988</xdr:rowOff>
    </xdr:from>
    <xdr:to>
      <xdr:col>19</xdr:col>
      <xdr:colOff>177800</xdr:colOff>
      <xdr:row>56</xdr:row>
      <xdr:rowOff>53984</xdr:rowOff>
    </xdr:to>
    <xdr:cxnSp macro="">
      <xdr:nvCxnSpPr>
        <xdr:cNvPr id="119" name="直線コネクタ 118"/>
        <xdr:cNvCxnSpPr/>
      </xdr:nvCxnSpPr>
      <xdr:spPr>
        <a:xfrm>
          <a:off x="2908300" y="9477738"/>
          <a:ext cx="889000" cy="17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47988</xdr:rowOff>
    </xdr:from>
    <xdr:to>
      <xdr:col>15</xdr:col>
      <xdr:colOff>50800</xdr:colOff>
      <xdr:row>56</xdr:row>
      <xdr:rowOff>58979</xdr:rowOff>
    </xdr:to>
    <xdr:cxnSp macro="">
      <xdr:nvCxnSpPr>
        <xdr:cNvPr id="122" name="直線コネクタ 121"/>
        <xdr:cNvCxnSpPr/>
      </xdr:nvCxnSpPr>
      <xdr:spPr>
        <a:xfrm flipV="1">
          <a:off x="2019300" y="9477738"/>
          <a:ext cx="889000" cy="18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157302</xdr:rowOff>
    </xdr:from>
    <xdr:to>
      <xdr:col>10</xdr:col>
      <xdr:colOff>114300</xdr:colOff>
      <xdr:row>56</xdr:row>
      <xdr:rowOff>58979</xdr:rowOff>
    </xdr:to>
    <xdr:cxnSp macro="">
      <xdr:nvCxnSpPr>
        <xdr:cNvPr id="125" name="直線コネクタ 124"/>
        <xdr:cNvCxnSpPr/>
      </xdr:nvCxnSpPr>
      <xdr:spPr>
        <a:xfrm>
          <a:off x="1130300" y="9072702"/>
          <a:ext cx="889000" cy="5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141791</xdr:rowOff>
    </xdr:from>
    <xdr:to>
      <xdr:col>24</xdr:col>
      <xdr:colOff>114300</xdr:colOff>
      <xdr:row>56</xdr:row>
      <xdr:rowOff>71941</xdr:rowOff>
    </xdr:to>
    <xdr:sp macro="" textlink="">
      <xdr:nvSpPr>
        <xdr:cNvPr id="135" name="楕円 134"/>
        <xdr:cNvSpPr/>
      </xdr:nvSpPr>
      <xdr:spPr>
        <a:xfrm>
          <a:off x="4584700" y="95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164668</xdr:rowOff>
    </xdr:from>
    <xdr:ext cx="599010" cy="259045"/>
    <xdr:sp macro="" textlink="">
      <xdr:nvSpPr>
        <xdr:cNvPr id="136" name="総務費該当値テキスト"/>
        <xdr:cNvSpPr txBox="1"/>
      </xdr:nvSpPr>
      <xdr:spPr>
        <a:xfrm>
          <a:off x="4686300" y="942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3184</xdr:rowOff>
    </xdr:from>
    <xdr:to>
      <xdr:col>20</xdr:col>
      <xdr:colOff>38100</xdr:colOff>
      <xdr:row>56</xdr:row>
      <xdr:rowOff>104784</xdr:rowOff>
    </xdr:to>
    <xdr:sp macro="" textlink="">
      <xdr:nvSpPr>
        <xdr:cNvPr id="137" name="楕円 136"/>
        <xdr:cNvSpPr/>
      </xdr:nvSpPr>
      <xdr:spPr>
        <a:xfrm>
          <a:off x="3746500" y="96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121311</xdr:rowOff>
    </xdr:from>
    <xdr:ext cx="599010" cy="259045"/>
    <xdr:sp macro="" textlink="">
      <xdr:nvSpPr>
        <xdr:cNvPr id="138" name="テキスト ボックス 137"/>
        <xdr:cNvSpPr txBox="1"/>
      </xdr:nvSpPr>
      <xdr:spPr>
        <a:xfrm>
          <a:off x="3497795" y="937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168638</xdr:rowOff>
    </xdr:from>
    <xdr:to>
      <xdr:col>15</xdr:col>
      <xdr:colOff>101600</xdr:colOff>
      <xdr:row>55</xdr:row>
      <xdr:rowOff>98788</xdr:rowOff>
    </xdr:to>
    <xdr:sp macro="" textlink="">
      <xdr:nvSpPr>
        <xdr:cNvPr id="139" name="楕円 138"/>
        <xdr:cNvSpPr/>
      </xdr:nvSpPr>
      <xdr:spPr>
        <a:xfrm>
          <a:off x="2857500" y="94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115315</xdr:rowOff>
    </xdr:from>
    <xdr:ext cx="599010" cy="259045"/>
    <xdr:sp macro="" textlink="">
      <xdr:nvSpPr>
        <xdr:cNvPr id="140" name="テキスト ボックス 139"/>
        <xdr:cNvSpPr txBox="1"/>
      </xdr:nvSpPr>
      <xdr:spPr>
        <a:xfrm>
          <a:off x="2608795" y="920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8179</xdr:rowOff>
    </xdr:from>
    <xdr:to>
      <xdr:col>10</xdr:col>
      <xdr:colOff>165100</xdr:colOff>
      <xdr:row>56</xdr:row>
      <xdr:rowOff>109779</xdr:rowOff>
    </xdr:to>
    <xdr:sp macro="" textlink="">
      <xdr:nvSpPr>
        <xdr:cNvPr id="141" name="楕円 140"/>
        <xdr:cNvSpPr/>
      </xdr:nvSpPr>
      <xdr:spPr>
        <a:xfrm>
          <a:off x="1968500" y="960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126306</xdr:rowOff>
    </xdr:from>
    <xdr:ext cx="599010" cy="259045"/>
    <xdr:sp macro="" textlink="">
      <xdr:nvSpPr>
        <xdr:cNvPr id="142" name="テキスト ボックス 141"/>
        <xdr:cNvSpPr txBox="1"/>
      </xdr:nvSpPr>
      <xdr:spPr>
        <a:xfrm>
          <a:off x="1719795" y="938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106502</xdr:rowOff>
    </xdr:from>
    <xdr:to>
      <xdr:col>6</xdr:col>
      <xdr:colOff>38100</xdr:colOff>
      <xdr:row>53</xdr:row>
      <xdr:rowOff>36652</xdr:rowOff>
    </xdr:to>
    <xdr:sp macro="" textlink="">
      <xdr:nvSpPr>
        <xdr:cNvPr id="143" name="楕円 142"/>
        <xdr:cNvSpPr/>
      </xdr:nvSpPr>
      <xdr:spPr>
        <a:xfrm>
          <a:off x="1079500" y="90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53179</xdr:rowOff>
    </xdr:from>
    <xdr:ext cx="599010" cy="259045"/>
    <xdr:sp macro="" textlink="">
      <xdr:nvSpPr>
        <xdr:cNvPr id="144" name="テキスト ボックス 143"/>
        <xdr:cNvSpPr txBox="1"/>
      </xdr:nvSpPr>
      <xdr:spPr>
        <a:xfrm>
          <a:off x="830795" y="879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100751</xdr:rowOff>
    </xdr:from>
    <xdr:to>
      <xdr:col>24</xdr:col>
      <xdr:colOff>63500</xdr:colOff>
      <xdr:row>75</xdr:row>
      <xdr:rowOff>136184</xdr:rowOff>
    </xdr:to>
    <xdr:cxnSp macro="">
      <xdr:nvCxnSpPr>
        <xdr:cNvPr id="172" name="直線コネクタ 171"/>
        <xdr:cNvCxnSpPr/>
      </xdr:nvCxnSpPr>
      <xdr:spPr>
        <a:xfrm flipV="1">
          <a:off x="3797300" y="12959501"/>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16288</xdr:rowOff>
    </xdr:from>
    <xdr:to>
      <xdr:col>19</xdr:col>
      <xdr:colOff>177800</xdr:colOff>
      <xdr:row>75</xdr:row>
      <xdr:rowOff>136184</xdr:rowOff>
    </xdr:to>
    <xdr:cxnSp macro="">
      <xdr:nvCxnSpPr>
        <xdr:cNvPr id="175" name="直線コネクタ 174"/>
        <xdr:cNvCxnSpPr/>
      </xdr:nvCxnSpPr>
      <xdr:spPr>
        <a:xfrm>
          <a:off x="2908300" y="12875038"/>
          <a:ext cx="889000" cy="1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16288</xdr:rowOff>
    </xdr:from>
    <xdr:to>
      <xdr:col>15</xdr:col>
      <xdr:colOff>50800</xdr:colOff>
      <xdr:row>75</xdr:row>
      <xdr:rowOff>54944</xdr:rowOff>
    </xdr:to>
    <xdr:cxnSp macro="">
      <xdr:nvCxnSpPr>
        <xdr:cNvPr id="178" name="直線コネクタ 177"/>
        <xdr:cNvCxnSpPr/>
      </xdr:nvCxnSpPr>
      <xdr:spPr>
        <a:xfrm flipV="1">
          <a:off x="2019300" y="12875038"/>
          <a:ext cx="889000" cy="3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54944</xdr:rowOff>
    </xdr:from>
    <xdr:to>
      <xdr:col>10</xdr:col>
      <xdr:colOff>114300</xdr:colOff>
      <xdr:row>75</xdr:row>
      <xdr:rowOff>69707</xdr:rowOff>
    </xdr:to>
    <xdr:cxnSp macro="">
      <xdr:nvCxnSpPr>
        <xdr:cNvPr id="181" name="直線コネクタ 180"/>
        <xdr:cNvCxnSpPr/>
      </xdr:nvCxnSpPr>
      <xdr:spPr>
        <a:xfrm flipV="1">
          <a:off x="1130300" y="12913694"/>
          <a:ext cx="8890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49951</xdr:rowOff>
    </xdr:from>
    <xdr:to>
      <xdr:col>24</xdr:col>
      <xdr:colOff>114300</xdr:colOff>
      <xdr:row>75</xdr:row>
      <xdr:rowOff>151550</xdr:rowOff>
    </xdr:to>
    <xdr:sp macro="" textlink="">
      <xdr:nvSpPr>
        <xdr:cNvPr id="191" name="楕円 190"/>
        <xdr:cNvSpPr/>
      </xdr:nvSpPr>
      <xdr:spPr>
        <a:xfrm>
          <a:off x="4584700" y="129087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72828</xdr:rowOff>
    </xdr:from>
    <xdr:ext cx="599010" cy="259045"/>
    <xdr:sp macro="" textlink="">
      <xdr:nvSpPr>
        <xdr:cNvPr id="192" name="民生費該当値テキスト"/>
        <xdr:cNvSpPr txBox="1"/>
      </xdr:nvSpPr>
      <xdr:spPr>
        <a:xfrm>
          <a:off x="4686300" y="127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85384</xdr:rowOff>
    </xdr:from>
    <xdr:to>
      <xdr:col>20</xdr:col>
      <xdr:colOff>38100</xdr:colOff>
      <xdr:row>76</xdr:row>
      <xdr:rowOff>15534</xdr:rowOff>
    </xdr:to>
    <xdr:sp macro="" textlink="">
      <xdr:nvSpPr>
        <xdr:cNvPr id="193" name="楕円 192"/>
        <xdr:cNvSpPr/>
      </xdr:nvSpPr>
      <xdr:spPr>
        <a:xfrm>
          <a:off x="3746500" y="12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32061</xdr:rowOff>
    </xdr:from>
    <xdr:ext cx="599010" cy="259045"/>
    <xdr:sp macro="" textlink="">
      <xdr:nvSpPr>
        <xdr:cNvPr id="194" name="テキスト ボックス 193"/>
        <xdr:cNvSpPr txBox="1"/>
      </xdr:nvSpPr>
      <xdr:spPr>
        <a:xfrm>
          <a:off x="3497795" y="1271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136938</xdr:rowOff>
    </xdr:from>
    <xdr:to>
      <xdr:col>15</xdr:col>
      <xdr:colOff>101600</xdr:colOff>
      <xdr:row>75</xdr:row>
      <xdr:rowOff>67088</xdr:rowOff>
    </xdr:to>
    <xdr:sp macro="" textlink="">
      <xdr:nvSpPr>
        <xdr:cNvPr id="195" name="楕円 194"/>
        <xdr:cNvSpPr/>
      </xdr:nvSpPr>
      <xdr:spPr>
        <a:xfrm>
          <a:off x="2857500" y="1282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83615</xdr:rowOff>
    </xdr:from>
    <xdr:ext cx="599010" cy="259045"/>
    <xdr:sp macro="" textlink="">
      <xdr:nvSpPr>
        <xdr:cNvPr id="196" name="テキスト ボックス 195"/>
        <xdr:cNvSpPr txBox="1"/>
      </xdr:nvSpPr>
      <xdr:spPr>
        <a:xfrm>
          <a:off x="2608795" y="125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4144</xdr:rowOff>
    </xdr:from>
    <xdr:to>
      <xdr:col>10</xdr:col>
      <xdr:colOff>165100</xdr:colOff>
      <xdr:row>75</xdr:row>
      <xdr:rowOff>105744</xdr:rowOff>
    </xdr:to>
    <xdr:sp macro="" textlink="">
      <xdr:nvSpPr>
        <xdr:cNvPr id="197" name="楕円 196"/>
        <xdr:cNvSpPr/>
      </xdr:nvSpPr>
      <xdr:spPr>
        <a:xfrm>
          <a:off x="1968500" y="128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122271</xdr:rowOff>
    </xdr:from>
    <xdr:ext cx="599010" cy="259045"/>
    <xdr:sp macro="" textlink="">
      <xdr:nvSpPr>
        <xdr:cNvPr id="198" name="テキスト ボックス 197"/>
        <xdr:cNvSpPr txBox="1"/>
      </xdr:nvSpPr>
      <xdr:spPr>
        <a:xfrm>
          <a:off x="1719795" y="1263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18907</xdr:rowOff>
    </xdr:from>
    <xdr:to>
      <xdr:col>6</xdr:col>
      <xdr:colOff>38100</xdr:colOff>
      <xdr:row>75</xdr:row>
      <xdr:rowOff>120507</xdr:rowOff>
    </xdr:to>
    <xdr:sp macro="" textlink="">
      <xdr:nvSpPr>
        <xdr:cNvPr id="199" name="楕円 198"/>
        <xdr:cNvSpPr/>
      </xdr:nvSpPr>
      <xdr:spPr>
        <a:xfrm>
          <a:off x="1079500" y="1287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137034</xdr:rowOff>
    </xdr:from>
    <xdr:ext cx="599010" cy="259045"/>
    <xdr:sp macro="" textlink="">
      <xdr:nvSpPr>
        <xdr:cNvPr id="200" name="テキスト ボックス 199"/>
        <xdr:cNvSpPr txBox="1"/>
      </xdr:nvSpPr>
      <xdr:spPr>
        <a:xfrm>
          <a:off x="830795" y="1265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75372</xdr:rowOff>
    </xdr:from>
    <xdr:to>
      <xdr:col>24</xdr:col>
      <xdr:colOff>63500</xdr:colOff>
      <xdr:row>96</xdr:row>
      <xdr:rowOff>106561</xdr:rowOff>
    </xdr:to>
    <xdr:cxnSp macro="">
      <xdr:nvCxnSpPr>
        <xdr:cNvPr id="229" name="直線コネクタ 228"/>
        <xdr:cNvCxnSpPr/>
      </xdr:nvCxnSpPr>
      <xdr:spPr>
        <a:xfrm>
          <a:off x="3797300" y="16534572"/>
          <a:ext cx="838200" cy="3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75372</xdr:rowOff>
    </xdr:from>
    <xdr:to>
      <xdr:col>19</xdr:col>
      <xdr:colOff>177800</xdr:colOff>
      <xdr:row>96</xdr:row>
      <xdr:rowOff>99546</xdr:rowOff>
    </xdr:to>
    <xdr:cxnSp macro="">
      <xdr:nvCxnSpPr>
        <xdr:cNvPr id="232" name="直線コネクタ 231"/>
        <xdr:cNvCxnSpPr/>
      </xdr:nvCxnSpPr>
      <xdr:spPr>
        <a:xfrm flipV="1">
          <a:off x="2908300" y="16534572"/>
          <a:ext cx="8890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99546</xdr:rowOff>
    </xdr:from>
    <xdr:to>
      <xdr:col>15</xdr:col>
      <xdr:colOff>50800</xdr:colOff>
      <xdr:row>96</xdr:row>
      <xdr:rowOff>104766</xdr:rowOff>
    </xdr:to>
    <xdr:cxnSp macro="">
      <xdr:nvCxnSpPr>
        <xdr:cNvPr id="235" name="直線コネクタ 234"/>
        <xdr:cNvCxnSpPr/>
      </xdr:nvCxnSpPr>
      <xdr:spPr>
        <a:xfrm flipV="1">
          <a:off x="2019300" y="16558746"/>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104766</xdr:rowOff>
    </xdr:from>
    <xdr:to>
      <xdr:col>10</xdr:col>
      <xdr:colOff>114300</xdr:colOff>
      <xdr:row>96</xdr:row>
      <xdr:rowOff>116768</xdr:rowOff>
    </xdr:to>
    <xdr:cxnSp macro="">
      <xdr:nvCxnSpPr>
        <xdr:cNvPr id="238" name="直線コネクタ 237"/>
        <xdr:cNvCxnSpPr/>
      </xdr:nvCxnSpPr>
      <xdr:spPr>
        <a:xfrm flipV="1">
          <a:off x="1130300" y="16563966"/>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55761</xdr:rowOff>
    </xdr:from>
    <xdr:to>
      <xdr:col>24</xdr:col>
      <xdr:colOff>114300</xdr:colOff>
      <xdr:row>96</xdr:row>
      <xdr:rowOff>157361</xdr:rowOff>
    </xdr:to>
    <xdr:sp macro="" textlink="">
      <xdr:nvSpPr>
        <xdr:cNvPr id="248" name="楕円 247"/>
        <xdr:cNvSpPr/>
      </xdr:nvSpPr>
      <xdr:spPr>
        <a:xfrm>
          <a:off x="4584700" y="165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78638</xdr:rowOff>
    </xdr:from>
    <xdr:ext cx="599010" cy="259045"/>
    <xdr:sp macro="" textlink="">
      <xdr:nvSpPr>
        <xdr:cNvPr id="249" name="衛生費該当値テキスト"/>
        <xdr:cNvSpPr txBox="1"/>
      </xdr:nvSpPr>
      <xdr:spPr>
        <a:xfrm>
          <a:off x="4686300" y="1636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24572</xdr:rowOff>
    </xdr:from>
    <xdr:to>
      <xdr:col>20</xdr:col>
      <xdr:colOff>38100</xdr:colOff>
      <xdr:row>96</xdr:row>
      <xdr:rowOff>126172</xdr:rowOff>
    </xdr:to>
    <xdr:sp macro="" textlink="">
      <xdr:nvSpPr>
        <xdr:cNvPr id="250" name="楕円 249"/>
        <xdr:cNvSpPr/>
      </xdr:nvSpPr>
      <xdr:spPr>
        <a:xfrm>
          <a:off x="3746500" y="1648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142699</xdr:rowOff>
    </xdr:from>
    <xdr:ext cx="599010" cy="259045"/>
    <xdr:sp macro="" textlink="">
      <xdr:nvSpPr>
        <xdr:cNvPr id="251" name="テキスト ボックス 250"/>
        <xdr:cNvSpPr txBox="1"/>
      </xdr:nvSpPr>
      <xdr:spPr>
        <a:xfrm>
          <a:off x="3497795" y="1625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48746</xdr:rowOff>
    </xdr:from>
    <xdr:to>
      <xdr:col>15</xdr:col>
      <xdr:colOff>101600</xdr:colOff>
      <xdr:row>96</xdr:row>
      <xdr:rowOff>150346</xdr:rowOff>
    </xdr:to>
    <xdr:sp macro="" textlink="">
      <xdr:nvSpPr>
        <xdr:cNvPr id="252" name="楕円 251"/>
        <xdr:cNvSpPr/>
      </xdr:nvSpPr>
      <xdr:spPr>
        <a:xfrm>
          <a:off x="2857500" y="165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166873</xdr:rowOff>
    </xdr:from>
    <xdr:ext cx="599010" cy="259045"/>
    <xdr:sp macro="" textlink="">
      <xdr:nvSpPr>
        <xdr:cNvPr id="253" name="テキスト ボックス 252"/>
        <xdr:cNvSpPr txBox="1"/>
      </xdr:nvSpPr>
      <xdr:spPr>
        <a:xfrm>
          <a:off x="2608795" y="1628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53966</xdr:rowOff>
    </xdr:from>
    <xdr:to>
      <xdr:col>10</xdr:col>
      <xdr:colOff>165100</xdr:colOff>
      <xdr:row>96</xdr:row>
      <xdr:rowOff>155566</xdr:rowOff>
    </xdr:to>
    <xdr:sp macro="" textlink="">
      <xdr:nvSpPr>
        <xdr:cNvPr id="254" name="楕円 253"/>
        <xdr:cNvSpPr/>
      </xdr:nvSpPr>
      <xdr:spPr>
        <a:xfrm>
          <a:off x="1968500" y="1651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643</xdr:rowOff>
    </xdr:from>
    <xdr:ext cx="599010" cy="259045"/>
    <xdr:sp macro="" textlink="">
      <xdr:nvSpPr>
        <xdr:cNvPr id="255" name="テキスト ボックス 254"/>
        <xdr:cNvSpPr txBox="1"/>
      </xdr:nvSpPr>
      <xdr:spPr>
        <a:xfrm>
          <a:off x="1719795" y="1628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65968</xdr:rowOff>
    </xdr:from>
    <xdr:to>
      <xdr:col>6</xdr:col>
      <xdr:colOff>38100</xdr:colOff>
      <xdr:row>96</xdr:row>
      <xdr:rowOff>167568</xdr:rowOff>
    </xdr:to>
    <xdr:sp macro="" textlink="">
      <xdr:nvSpPr>
        <xdr:cNvPr id="256" name="楕円 255"/>
        <xdr:cNvSpPr/>
      </xdr:nvSpPr>
      <xdr:spPr>
        <a:xfrm>
          <a:off x="1079500" y="165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12645</xdr:rowOff>
    </xdr:from>
    <xdr:ext cx="599010" cy="259045"/>
    <xdr:sp macro="" textlink="">
      <xdr:nvSpPr>
        <xdr:cNvPr id="257" name="テキスト ボックス 256"/>
        <xdr:cNvSpPr txBox="1"/>
      </xdr:nvSpPr>
      <xdr:spPr>
        <a:xfrm>
          <a:off x="830795" y="1630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29718</xdr:rowOff>
    </xdr:from>
    <xdr:to>
      <xdr:col>55</xdr:col>
      <xdr:colOff>0</xdr:colOff>
      <xdr:row>39</xdr:row>
      <xdr:rowOff>32385</xdr:rowOff>
    </xdr:to>
    <xdr:cxnSp macro="">
      <xdr:nvCxnSpPr>
        <xdr:cNvPr id="286" name="直線コネクタ 285"/>
        <xdr:cNvCxnSpPr/>
      </xdr:nvCxnSpPr>
      <xdr:spPr>
        <a:xfrm flipV="1">
          <a:off x="9639300" y="6716268"/>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117856</xdr:rowOff>
    </xdr:from>
    <xdr:to>
      <xdr:col>50</xdr:col>
      <xdr:colOff>114300</xdr:colOff>
      <xdr:row>39</xdr:row>
      <xdr:rowOff>32385</xdr:rowOff>
    </xdr:to>
    <xdr:cxnSp macro="">
      <xdr:nvCxnSpPr>
        <xdr:cNvPr id="289" name="直線コネクタ 288"/>
        <xdr:cNvCxnSpPr/>
      </xdr:nvCxnSpPr>
      <xdr:spPr>
        <a:xfrm>
          <a:off x="8750300" y="6632956"/>
          <a:ext cx="889000" cy="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40640</xdr:rowOff>
    </xdr:from>
    <xdr:to>
      <xdr:col>45</xdr:col>
      <xdr:colOff>177800</xdr:colOff>
      <xdr:row>38</xdr:row>
      <xdr:rowOff>117856</xdr:rowOff>
    </xdr:to>
    <xdr:cxnSp macro="">
      <xdr:nvCxnSpPr>
        <xdr:cNvPr id="292" name="直線コネクタ 291"/>
        <xdr:cNvCxnSpPr/>
      </xdr:nvCxnSpPr>
      <xdr:spPr>
        <a:xfrm>
          <a:off x="7861300" y="6384290"/>
          <a:ext cx="889000" cy="24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40640</xdr:rowOff>
    </xdr:from>
    <xdr:to>
      <xdr:col>41</xdr:col>
      <xdr:colOff>50800</xdr:colOff>
      <xdr:row>37</xdr:row>
      <xdr:rowOff>118618</xdr:rowOff>
    </xdr:to>
    <xdr:cxnSp macro="">
      <xdr:nvCxnSpPr>
        <xdr:cNvPr id="295" name="直線コネクタ 294"/>
        <xdr:cNvCxnSpPr/>
      </xdr:nvCxnSpPr>
      <xdr:spPr>
        <a:xfrm flipV="1">
          <a:off x="6972300" y="6384290"/>
          <a:ext cx="889000" cy="7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150368</xdr:rowOff>
    </xdr:from>
    <xdr:to>
      <xdr:col>55</xdr:col>
      <xdr:colOff>50800</xdr:colOff>
      <xdr:row>39</xdr:row>
      <xdr:rowOff>80518</xdr:rowOff>
    </xdr:to>
    <xdr:sp macro="" textlink="">
      <xdr:nvSpPr>
        <xdr:cNvPr id="305" name="楕円 304"/>
        <xdr:cNvSpPr/>
      </xdr:nvSpPr>
      <xdr:spPr>
        <a:xfrm>
          <a:off x="10426700" y="666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70121</xdr:rowOff>
    </xdr:from>
    <xdr:ext cx="378565" cy="259045"/>
    <xdr:sp macro="" textlink="">
      <xdr:nvSpPr>
        <xdr:cNvPr id="306" name="労働費該当値テキスト"/>
        <xdr:cNvSpPr txBox="1"/>
      </xdr:nvSpPr>
      <xdr:spPr>
        <a:xfrm>
          <a:off x="10528300" y="658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153035</xdr:rowOff>
    </xdr:from>
    <xdr:to>
      <xdr:col>50</xdr:col>
      <xdr:colOff>165100</xdr:colOff>
      <xdr:row>39</xdr:row>
      <xdr:rowOff>83185</xdr:rowOff>
    </xdr:to>
    <xdr:sp macro="" textlink="">
      <xdr:nvSpPr>
        <xdr:cNvPr id="307" name="楕円 306"/>
        <xdr:cNvSpPr/>
      </xdr:nvSpPr>
      <xdr:spPr>
        <a:xfrm>
          <a:off x="9588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74312</xdr:rowOff>
    </xdr:from>
    <xdr:ext cx="313932" cy="259045"/>
    <xdr:sp macro="" textlink="">
      <xdr:nvSpPr>
        <xdr:cNvPr id="308" name="テキスト ボックス 307"/>
        <xdr:cNvSpPr txBox="1"/>
      </xdr:nvSpPr>
      <xdr:spPr>
        <a:xfrm>
          <a:off x="9482333" y="6760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67056</xdr:rowOff>
    </xdr:from>
    <xdr:to>
      <xdr:col>46</xdr:col>
      <xdr:colOff>38100</xdr:colOff>
      <xdr:row>38</xdr:row>
      <xdr:rowOff>168656</xdr:rowOff>
    </xdr:to>
    <xdr:sp macro="" textlink="">
      <xdr:nvSpPr>
        <xdr:cNvPr id="309" name="楕円 308"/>
        <xdr:cNvSpPr/>
      </xdr:nvSpPr>
      <xdr:spPr>
        <a:xfrm>
          <a:off x="86995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159783</xdr:rowOff>
    </xdr:from>
    <xdr:ext cx="378565" cy="259045"/>
    <xdr:sp macro="" textlink="">
      <xdr:nvSpPr>
        <xdr:cNvPr id="310" name="テキスト ボックス 309"/>
        <xdr:cNvSpPr txBox="1"/>
      </xdr:nvSpPr>
      <xdr:spPr>
        <a:xfrm>
          <a:off x="8561017" y="6674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161290</xdr:rowOff>
    </xdr:from>
    <xdr:to>
      <xdr:col>41</xdr:col>
      <xdr:colOff>101600</xdr:colOff>
      <xdr:row>37</xdr:row>
      <xdr:rowOff>91440</xdr:rowOff>
    </xdr:to>
    <xdr:sp macro="" textlink="">
      <xdr:nvSpPr>
        <xdr:cNvPr id="311" name="楕円 310"/>
        <xdr:cNvSpPr/>
      </xdr:nvSpPr>
      <xdr:spPr>
        <a:xfrm>
          <a:off x="7810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107967</xdr:rowOff>
    </xdr:from>
    <xdr:ext cx="469744" cy="259045"/>
    <xdr:sp macro="" textlink="">
      <xdr:nvSpPr>
        <xdr:cNvPr id="312" name="テキスト ボックス 311"/>
        <xdr:cNvSpPr txBox="1"/>
      </xdr:nvSpPr>
      <xdr:spPr>
        <a:xfrm>
          <a:off x="7626428" y="610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67818</xdr:rowOff>
    </xdr:from>
    <xdr:to>
      <xdr:col>36</xdr:col>
      <xdr:colOff>165100</xdr:colOff>
      <xdr:row>37</xdr:row>
      <xdr:rowOff>169418</xdr:rowOff>
    </xdr:to>
    <xdr:sp macro="" textlink="">
      <xdr:nvSpPr>
        <xdr:cNvPr id="313" name="楕円 312"/>
        <xdr:cNvSpPr/>
      </xdr:nvSpPr>
      <xdr:spPr>
        <a:xfrm>
          <a:off x="6921500" y="64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160545</xdr:rowOff>
    </xdr:from>
    <xdr:ext cx="469744" cy="259045"/>
    <xdr:sp macro="" textlink="">
      <xdr:nvSpPr>
        <xdr:cNvPr id="314" name="テキスト ボックス 313"/>
        <xdr:cNvSpPr txBox="1"/>
      </xdr:nvSpPr>
      <xdr:spPr>
        <a:xfrm>
          <a:off x="6737428" y="650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16822</xdr:rowOff>
    </xdr:from>
    <xdr:to>
      <xdr:col>55</xdr:col>
      <xdr:colOff>0</xdr:colOff>
      <xdr:row>58</xdr:row>
      <xdr:rowOff>41835</xdr:rowOff>
    </xdr:to>
    <xdr:cxnSp macro="">
      <xdr:nvCxnSpPr>
        <xdr:cNvPr id="343" name="直線コネクタ 342"/>
        <xdr:cNvCxnSpPr/>
      </xdr:nvCxnSpPr>
      <xdr:spPr>
        <a:xfrm flipV="1">
          <a:off x="9639300" y="9789472"/>
          <a:ext cx="838200" cy="19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41835</xdr:rowOff>
    </xdr:from>
    <xdr:to>
      <xdr:col>50</xdr:col>
      <xdr:colOff>114300</xdr:colOff>
      <xdr:row>58</xdr:row>
      <xdr:rowOff>59424</xdr:rowOff>
    </xdr:to>
    <xdr:cxnSp macro="">
      <xdr:nvCxnSpPr>
        <xdr:cNvPr id="346" name="直線コネクタ 345"/>
        <xdr:cNvCxnSpPr/>
      </xdr:nvCxnSpPr>
      <xdr:spPr>
        <a:xfrm flipV="1">
          <a:off x="8750300" y="9985935"/>
          <a:ext cx="889000" cy="1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46383</xdr:rowOff>
    </xdr:from>
    <xdr:to>
      <xdr:col>45</xdr:col>
      <xdr:colOff>177800</xdr:colOff>
      <xdr:row>58</xdr:row>
      <xdr:rowOff>59424</xdr:rowOff>
    </xdr:to>
    <xdr:cxnSp macro="">
      <xdr:nvCxnSpPr>
        <xdr:cNvPr id="349" name="直線コネクタ 348"/>
        <xdr:cNvCxnSpPr/>
      </xdr:nvCxnSpPr>
      <xdr:spPr>
        <a:xfrm>
          <a:off x="7861300" y="9990483"/>
          <a:ext cx="8890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15585</xdr:rowOff>
    </xdr:from>
    <xdr:to>
      <xdr:col>41</xdr:col>
      <xdr:colOff>50800</xdr:colOff>
      <xdr:row>58</xdr:row>
      <xdr:rowOff>46383</xdr:rowOff>
    </xdr:to>
    <xdr:cxnSp macro="">
      <xdr:nvCxnSpPr>
        <xdr:cNvPr id="352" name="直線コネクタ 351"/>
        <xdr:cNvCxnSpPr/>
      </xdr:nvCxnSpPr>
      <xdr:spPr>
        <a:xfrm>
          <a:off x="6972300" y="9959685"/>
          <a:ext cx="889000" cy="3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137472</xdr:rowOff>
    </xdr:from>
    <xdr:to>
      <xdr:col>55</xdr:col>
      <xdr:colOff>50800</xdr:colOff>
      <xdr:row>57</xdr:row>
      <xdr:rowOff>67622</xdr:rowOff>
    </xdr:to>
    <xdr:sp macro="" textlink="">
      <xdr:nvSpPr>
        <xdr:cNvPr id="362" name="楕円 361"/>
        <xdr:cNvSpPr/>
      </xdr:nvSpPr>
      <xdr:spPr>
        <a:xfrm>
          <a:off x="10426700" y="97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160349</xdr:rowOff>
    </xdr:from>
    <xdr:ext cx="599010" cy="259045"/>
    <xdr:sp macro="" textlink="">
      <xdr:nvSpPr>
        <xdr:cNvPr id="363" name="農林水産業費該当値テキスト"/>
        <xdr:cNvSpPr txBox="1"/>
      </xdr:nvSpPr>
      <xdr:spPr>
        <a:xfrm>
          <a:off x="10528300" y="959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162485</xdr:rowOff>
    </xdr:from>
    <xdr:to>
      <xdr:col>50</xdr:col>
      <xdr:colOff>165100</xdr:colOff>
      <xdr:row>58</xdr:row>
      <xdr:rowOff>92635</xdr:rowOff>
    </xdr:to>
    <xdr:sp macro="" textlink="">
      <xdr:nvSpPr>
        <xdr:cNvPr id="364" name="楕円 363"/>
        <xdr:cNvSpPr/>
      </xdr:nvSpPr>
      <xdr:spPr>
        <a:xfrm>
          <a:off x="9588500" y="993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109162</xdr:rowOff>
    </xdr:from>
    <xdr:ext cx="599010" cy="259045"/>
    <xdr:sp macro="" textlink="">
      <xdr:nvSpPr>
        <xdr:cNvPr id="365" name="テキスト ボックス 364"/>
        <xdr:cNvSpPr txBox="1"/>
      </xdr:nvSpPr>
      <xdr:spPr>
        <a:xfrm>
          <a:off x="9339795" y="971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8624</xdr:rowOff>
    </xdr:from>
    <xdr:to>
      <xdr:col>46</xdr:col>
      <xdr:colOff>38100</xdr:colOff>
      <xdr:row>58</xdr:row>
      <xdr:rowOff>110224</xdr:rowOff>
    </xdr:to>
    <xdr:sp macro="" textlink="">
      <xdr:nvSpPr>
        <xdr:cNvPr id="366" name="楕円 365"/>
        <xdr:cNvSpPr/>
      </xdr:nvSpPr>
      <xdr:spPr>
        <a:xfrm>
          <a:off x="8699500" y="995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126751</xdr:rowOff>
    </xdr:from>
    <xdr:ext cx="599010" cy="259045"/>
    <xdr:sp macro="" textlink="">
      <xdr:nvSpPr>
        <xdr:cNvPr id="367" name="テキスト ボックス 366"/>
        <xdr:cNvSpPr txBox="1"/>
      </xdr:nvSpPr>
      <xdr:spPr>
        <a:xfrm>
          <a:off x="8450795" y="972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167033</xdr:rowOff>
    </xdr:from>
    <xdr:to>
      <xdr:col>41</xdr:col>
      <xdr:colOff>101600</xdr:colOff>
      <xdr:row>58</xdr:row>
      <xdr:rowOff>97183</xdr:rowOff>
    </xdr:to>
    <xdr:sp macro="" textlink="">
      <xdr:nvSpPr>
        <xdr:cNvPr id="368" name="楕円 367"/>
        <xdr:cNvSpPr/>
      </xdr:nvSpPr>
      <xdr:spPr>
        <a:xfrm>
          <a:off x="7810500" y="993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113710</xdr:rowOff>
    </xdr:from>
    <xdr:ext cx="599010" cy="259045"/>
    <xdr:sp macro="" textlink="">
      <xdr:nvSpPr>
        <xdr:cNvPr id="369" name="テキスト ボックス 368"/>
        <xdr:cNvSpPr txBox="1"/>
      </xdr:nvSpPr>
      <xdr:spPr>
        <a:xfrm>
          <a:off x="7561795" y="971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136235</xdr:rowOff>
    </xdr:from>
    <xdr:to>
      <xdr:col>36</xdr:col>
      <xdr:colOff>165100</xdr:colOff>
      <xdr:row>58</xdr:row>
      <xdr:rowOff>66385</xdr:rowOff>
    </xdr:to>
    <xdr:sp macro="" textlink="">
      <xdr:nvSpPr>
        <xdr:cNvPr id="370" name="楕円 369"/>
        <xdr:cNvSpPr/>
      </xdr:nvSpPr>
      <xdr:spPr>
        <a:xfrm>
          <a:off x="6921500" y="99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82912</xdr:rowOff>
    </xdr:from>
    <xdr:ext cx="599010" cy="259045"/>
    <xdr:sp macro="" textlink="">
      <xdr:nvSpPr>
        <xdr:cNvPr id="371" name="テキスト ボックス 370"/>
        <xdr:cNvSpPr txBox="1"/>
      </xdr:nvSpPr>
      <xdr:spPr>
        <a:xfrm>
          <a:off x="6672795" y="968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39034</xdr:rowOff>
    </xdr:from>
    <xdr:to>
      <xdr:col>55</xdr:col>
      <xdr:colOff>0</xdr:colOff>
      <xdr:row>75</xdr:row>
      <xdr:rowOff>41500</xdr:rowOff>
    </xdr:to>
    <xdr:cxnSp macro="">
      <xdr:nvCxnSpPr>
        <xdr:cNvPr id="402" name="直線コネクタ 401"/>
        <xdr:cNvCxnSpPr/>
      </xdr:nvCxnSpPr>
      <xdr:spPr>
        <a:xfrm flipV="1">
          <a:off x="9639300" y="12897784"/>
          <a:ext cx="8382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41500</xdr:rowOff>
    </xdr:from>
    <xdr:to>
      <xdr:col>50</xdr:col>
      <xdr:colOff>114300</xdr:colOff>
      <xdr:row>75</xdr:row>
      <xdr:rowOff>135797</xdr:rowOff>
    </xdr:to>
    <xdr:cxnSp macro="">
      <xdr:nvCxnSpPr>
        <xdr:cNvPr id="405" name="直線コネクタ 404"/>
        <xdr:cNvCxnSpPr/>
      </xdr:nvCxnSpPr>
      <xdr:spPr>
        <a:xfrm flipV="1">
          <a:off x="8750300" y="12900250"/>
          <a:ext cx="889000" cy="9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135797</xdr:rowOff>
    </xdr:from>
    <xdr:to>
      <xdr:col>45</xdr:col>
      <xdr:colOff>177800</xdr:colOff>
      <xdr:row>76</xdr:row>
      <xdr:rowOff>18036</xdr:rowOff>
    </xdr:to>
    <xdr:cxnSp macro="">
      <xdr:nvCxnSpPr>
        <xdr:cNvPr id="408" name="直線コネクタ 407"/>
        <xdr:cNvCxnSpPr/>
      </xdr:nvCxnSpPr>
      <xdr:spPr>
        <a:xfrm flipV="1">
          <a:off x="7861300" y="12994547"/>
          <a:ext cx="8890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18036</xdr:rowOff>
    </xdr:from>
    <xdr:to>
      <xdr:col>41</xdr:col>
      <xdr:colOff>50800</xdr:colOff>
      <xdr:row>76</xdr:row>
      <xdr:rowOff>28519</xdr:rowOff>
    </xdr:to>
    <xdr:cxnSp macro="">
      <xdr:nvCxnSpPr>
        <xdr:cNvPr id="411" name="直線コネクタ 410"/>
        <xdr:cNvCxnSpPr/>
      </xdr:nvCxnSpPr>
      <xdr:spPr>
        <a:xfrm flipV="1">
          <a:off x="6972300" y="13048236"/>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13" name="テキスト ボックス 412"/>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159684</xdr:rowOff>
    </xdr:from>
    <xdr:to>
      <xdr:col>55</xdr:col>
      <xdr:colOff>50800</xdr:colOff>
      <xdr:row>75</xdr:row>
      <xdr:rowOff>89834</xdr:rowOff>
    </xdr:to>
    <xdr:sp macro="" textlink="">
      <xdr:nvSpPr>
        <xdr:cNvPr id="421" name="楕円 420"/>
        <xdr:cNvSpPr/>
      </xdr:nvSpPr>
      <xdr:spPr>
        <a:xfrm>
          <a:off x="10426700" y="128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11111</xdr:rowOff>
    </xdr:from>
    <xdr:ext cx="534377" cy="259045"/>
    <xdr:sp macro="" textlink="">
      <xdr:nvSpPr>
        <xdr:cNvPr id="422" name="商工費該当値テキスト"/>
        <xdr:cNvSpPr txBox="1"/>
      </xdr:nvSpPr>
      <xdr:spPr>
        <a:xfrm>
          <a:off x="10528300" y="1269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162150</xdr:rowOff>
    </xdr:from>
    <xdr:to>
      <xdr:col>50</xdr:col>
      <xdr:colOff>165100</xdr:colOff>
      <xdr:row>75</xdr:row>
      <xdr:rowOff>92300</xdr:rowOff>
    </xdr:to>
    <xdr:sp macro="" textlink="">
      <xdr:nvSpPr>
        <xdr:cNvPr id="423" name="楕円 422"/>
        <xdr:cNvSpPr/>
      </xdr:nvSpPr>
      <xdr:spPr>
        <a:xfrm>
          <a:off x="9588500" y="128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108827</xdr:rowOff>
    </xdr:from>
    <xdr:ext cx="534377" cy="259045"/>
    <xdr:sp macro="" textlink="">
      <xdr:nvSpPr>
        <xdr:cNvPr id="424" name="テキスト ボックス 423"/>
        <xdr:cNvSpPr txBox="1"/>
      </xdr:nvSpPr>
      <xdr:spPr>
        <a:xfrm>
          <a:off x="9372111" y="1262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84997</xdr:rowOff>
    </xdr:from>
    <xdr:to>
      <xdr:col>46</xdr:col>
      <xdr:colOff>38100</xdr:colOff>
      <xdr:row>76</xdr:row>
      <xdr:rowOff>15146</xdr:rowOff>
    </xdr:to>
    <xdr:sp macro="" textlink="">
      <xdr:nvSpPr>
        <xdr:cNvPr id="425" name="楕円 424"/>
        <xdr:cNvSpPr/>
      </xdr:nvSpPr>
      <xdr:spPr>
        <a:xfrm>
          <a:off x="8699500" y="129437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31674</xdr:rowOff>
    </xdr:from>
    <xdr:ext cx="534377" cy="259045"/>
    <xdr:sp macro="" textlink="">
      <xdr:nvSpPr>
        <xdr:cNvPr id="426" name="テキスト ボックス 425"/>
        <xdr:cNvSpPr txBox="1"/>
      </xdr:nvSpPr>
      <xdr:spPr>
        <a:xfrm>
          <a:off x="8483111" y="1271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138686</xdr:rowOff>
    </xdr:from>
    <xdr:to>
      <xdr:col>41</xdr:col>
      <xdr:colOff>101600</xdr:colOff>
      <xdr:row>76</xdr:row>
      <xdr:rowOff>68836</xdr:rowOff>
    </xdr:to>
    <xdr:sp macro="" textlink="">
      <xdr:nvSpPr>
        <xdr:cNvPr id="427" name="楕円 426"/>
        <xdr:cNvSpPr/>
      </xdr:nvSpPr>
      <xdr:spPr>
        <a:xfrm>
          <a:off x="7810500" y="1299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85363</xdr:rowOff>
    </xdr:from>
    <xdr:ext cx="534377" cy="259045"/>
    <xdr:sp macro="" textlink="">
      <xdr:nvSpPr>
        <xdr:cNvPr id="428" name="テキスト ボックス 427"/>
        <xdr:cNvSpPr txBox="1"/>
      </xdr:nvSpPr>
      <xdr:spPr>
        <a:xfrm>
          <a:off x="7594111" y="1277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149169</xdr:rowOff>
    </xdr:from>
    <xdr:to>
      <xdr:col>36</xdr:col>
      <xdr:colOff>165100</xdr:colOff>
      <xdr:row>76</xdr:row>
      <xdr:rowOff>79319</xdr:rowOff>
    </xdr:to>
    <xdr:sp macro="" textlink="">
      <xdr:nvSpPr>
        <xdr:cNvPr id="429" name="楕円 428"/>
        <xdr:cNvSpPr/>
      </xdr:nvSpPr>
      <xdr:spPr>
        <a:xfrm>
          <a:off x="6921500" y="1300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95845</xdr:rowOff>
    </xdr:from>
    <xdr:ext cx="534377" cy="259045"/>
    <xdr:sp macro="" textlink="">
      <xdr:nvSpPr>
        <xdr:cNvPr id="430" name="テキスト ボックス 429"/>
        <xdr:cNvSpPr txBox="1"/>
      </xdr:nvSpPr>
      <xdr:spPr>
        <a:xfrm>
          <a:off x="6705111" y="1278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117763</xdr:rowOff>
    </xdr:from>
    <xdr:to>
      <xdr:col>55</xdr:col>
      <xdr:colOff>0</xdr:colOff>
      <xdr:row>93</xdr:row>
      <xdr:rowOff>119208</xdr:rowOff>
    </xdr:to>
    <xdr:cxnSp macro="">
      <xdr:nvCxnSpPr>
        <xdr:cNvPr id="457" name="直線コネクタ 456"/>
        <xdr:cNvCxnSpPr/>
      </xdr:nvCxnSpPr>
      <xdr:spPr>
        <a:xfrm flipV="1">
          <a:off x="9639300" y="16062613"/>
          <a:ext cx="8382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119208</xdr:rowOff>
    </xdr:from>
    <xdr:to>
      <xdr:col>50</xdr:col>
      <xdr:colOff>114300</xdr:colOff>
      <xdr:row>94</xdr:row>
      <xdr:rowOff>141049</xdr:rowOff>
    </xdr:to>
    <xdr:cxnSp macro="">
      <xdr:nvCxnSpPr>
        <xdr:cNvPr id="460" name="直線コネクタ 459"/>
        <xdr:cNvCxnSpPr/>
      </xdr:nvCxnSpPr>
      <xdr:spPr>
        <a:xfrm flipV="1">
          <a:off x="8750300" y="16064058"/>
          <a:ext cx="889000" cy="19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62044</xdr:rowOff>
    </xdr:from>
    <xdr:to>
      <xdr:col>45</xdr:col>
      <xdr:colOff>177800</xdr:colOff>
      <xdr:row>94</xdr:row>
      <xdr:rowOff>141049</xdr:rowOff>
    </xdr:to>
    <xdr:cxnSp macro="">
      <xdr:nvCxnSpPr>
        <xdr:cNvPr id="463" name="直線コネクタ 462"/>
        <xdr:cNvCxnSpPr/>
      </xdr:nvCxnSpPr>
      <xdr:spPr>
        <a:xfrm>
          <a:off x="7861300" y="16178344"/>
          <a:ext cx="889000" cy="7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156941</xdr:rowOff>
    </xdr:from>
    <xdr:to>
      <xdr:col>41</xdr:col>
      <xdr:colOff>50800</xdr:colOff>
      <xdr:row>94</xdr:row>
      <xdr:rowOff>62044</xdr:rowOff>
    </xdr:to>
    <xdr:cxnSp macro="">
      <xdr:nvCxnSpPr>
        <xdr:cNvPr id="466" name="直線コネクタ 465"/>
        <xdr:cNvCxnSpPr/>
      </xdr:nvCxnSpPr>
      <xdr:spPr>
        <a:xfrm>
          <a:off x="6972300" y="16101791"/>
          <a:ext cx="889000" cy="7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66963</xdr:rowOff>
    </xdr:from>
    <xdr:to>
      <xdr:col>55</xdr:col>
      <xdr:colOff>50800</xdr:colOff>
      <xdr:row>93</xdr:row>
      <xdr:rowOff>168563</xdr:rowOff>
    </xdr:to>
    <xdr:sp macro="" textlink="">
      <xdr:nvSpPr>
        <xdr:cNvPr id="476" name="楕円 475"/>
        <xdr:cNvSpPr/>
      </xdr:nvSpPr>
      <xdr:spPr>
        <a:xfrm>
          <a:off x="10426700" y="1601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89840</xdr:rowOff>
    </xdr:from>
    <xdr:ext cx="599010" cy="259045"/>
    <xdr:sp macro="" textlink="">
      <xdr:nvSpPr>
        <xdr:cNvPr id="477" name="土木費該当値テキスト"/>
        <xdr:cNvSpPr txBox="1"/>
      </xdr:nvSpPr>
      <xdr:spPr>
        <a:xfrm>
          <a:off x="10528300" y="1586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68408</xdr:rowOff>
    </xdr:from>
    <xdr:to>
      <xdr:col>50</xdr:col>
      <xdr:colOff>165100</xdr:colOff>
      <xdr:row>93</xdr:row>
      <xdr:rowOff>170008</xdr:rowOff>
    </xdr:to>
    <xdr:sp macro="" textlink="">
      <xdr:nvSpPr>
        <xdr:cNvPr id="478" name="楕円 477"/>
        <xdr:cNvSpPr/>
      </xdr:nvSpPr>
      <xdr:spPr>
        <a:xfrm>
          <a:off x="9588500" y="160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15085</xdr:rowOff>
    </xdr:from>
    <xdr:ext cx="599010" cy="259045"/>
    <xdr:sp macro="" textlink="">
      <xdr:nvSpPr>
        <xdr:cNvPr id="479" name="テキスト ボックス 478"/>
        <xdr:cNvSpPr txBox="1"/>
      </xdr:nvSpPr>
      <xdr:spPr>
        <a:xfrm>
          <a:off x="9339795" y="1578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90249</xdr:rowOff>
    </xdr:from>
    <xdr:to>
      <xdr:col>46</xdr:col>
      <xdr:colOff>38100</xdr:colOff>
      <xdr:row>95</xdr:row>
      <xdr:rowOff>20399</xdr:rowOff>
    </xdr:to>
    <xdr:sp macro="" textlink="">
      <xdr:nvSpPr>
        <xdr:cNvPr id="480" name="楕円 479"/>
        <xdr:cNvSpPr/>
      </xdr:nvSpPr>
      <xdr:spPr>
        <a:xfrm>
          <a:off x="8699500" y="1620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36926</xdr:rowOff>
    </xdr:from>
    <xdr:ext cx="599010" cy="259045"/>
    <xdr:sp macro="" textlink="">
      <xdr:nvSpPr>
        <xdr:cNvPr id="481" name="テキスト ボックス 480"/>
        <xdr:cNvSpPr txBox="1"/>
      </xdr:nvSpPr>
      <xdr:spPr>
        <a:xfrm>
          <a:off x="8450795" y="1598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11244</xdr:rowOff>
    </xdr:from>
    <xdr:to>
      <xdr:col>41</xdr:col>
      <xdr:colOff>101600</xdr:colOff>
      <xdr:row>94</xdr:row>
      <xdr:rowOff>112844</xdr:rowOff>
    </xdr:to>
    <xdr:sp macro="" textlink="">
      <xdr:nvSpPr>
        <xdr:cNvPr id="482" name="楕円 481"/>
        <xdr:cNvSpPr/>
      </xdr:nvSpPr>
      <xdr:spPr>
        <a:xfrm>
          <a:off x="7810500" y="1612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129371</xdr:rowOff>
    </xdr:from>
    <xdr:ext cx="599010" cy="259045"/>
    <xdr:sp macro="" textlink="">
      <xdr:nvSpPr>
        <xdr:cNvPr id="483" name="テキスト ボックス 482"/>
        <xdr:cNvSpPr txBox="1"/>
      </xdr:nvSpPr>
      <xdr:spPr>
        <a:xfrm>
          <a:off x="7561795" y="1590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106141</xdr:rowOff>
    </xdr:from>
    <xdr:to>
      <xdr:col>36</xdr:col>
      <xdr:colOff>165100</xdr:colOff>
      <xdr:row>94</xdr:row>
      <xdr:rowOff>36291</xdr:rowOff>
    </xdr:to>
    <xdr:sp macro="" textlink="">
      <xdr:nvSpPr>
        <xdr:cNvPr id="484" name="楕円 483"/>
        <xdr:cNvSpPr/>
      </xdr:nvSpPr>
      <xdr:spPr>
        <a:xfrm>
          <a:off x="6921500" y="160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52818</xdr:rowOff>
    </xdr:from>
    <xdr:ext cx="599010" cy="259045"/>
    <xdr:sp macro="" textlink="">
      <xdr:nvSpPr>
        <xdr:cNvPr id="485" name="テキスト ボックス 484"/>
        <xdr:cNvSpPr txBox="1"/>
      </xdr:nvSpPr>
      <xdr:spPr>
        <a:xfrm>
          <a:off x="6672795" y="1582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54966</xdr:rowOff>
    </xdr:from>
    <xdr:to>
      <xdr:col>85</xdr:col>
      <xdr:colOff>127000</xdr:colOff>
      <xdr:row>37</xdr:row>
      <xdr:rowOff>1226</xdr:rowOff>
    </xdr:to>
    <xdr:cxnSp macro="">
      <xdr:nvCxnSpPr>
        <xdr:cNvPr id="515" name="直線コネクタ 514"/>
        <xdr:cNvCxnSpPr/>
      </xdr:nvCxnSpPr>
      <xdr:spPr>
        <a:xfrm flipV="1">
          <a:off x="15481300" y="6227166"/>
          <a:ext cx="838200" cy="11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12389</xdr:rowOff>
    </xdr:from>
    <xdr:to>
      <xdr:col>81</xdr:col>
      <xdr:colOff>50800</xdr:colOff>
      <xdr:row>37</xdr:row>
      <xdr:rowOff>1226</xdr:rowOff>
    </xdr:to>
    <xdr:cxnSp macro="">
      <xdr:nvCxnSpPr>
        <xdr:cNvPr id="518" name="直線コネクタ 517"/>
        <xdr:cNvCxnSpPr/>
      </xdr:nvCxnSpPr>
      <xdr:spPr>
        <a:xfrm>
          <a:off x="14592300" y="6013139"/>
          <a:ext cx="889000" cy="3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12389</xdr:rowOff>
    </xdr:from>
    <xdr:to>
      <xdr:col>76</xdr:col>
      <xdr:colOff>114300</xdr:colOff>
      <xdr:row>36</xdr:row>
      <xdr:rowOff>12141</xdr:rowOff>
    </xdr:to>
    <xdr:cxnSp macro="">
      <xdr:nvCxnSpPr>
        <xdr:cNvPr id="521" name="直線コネクタ 520"/>
        <xdr:cNvCxnSpPr/>
      </xdr:nvCxnSpPr>
      <xdr:spPr>
        <a:xfrm flipV="1">
          <a:off x="13703300" y="6013139"/>
          <a:ext cx="889000" cy="17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12141</xdr:rowOff>
    </xdr:from>
    <xdr:to>
      <xdr:col>71</xdr:col>
      <xdr:colOff>177800</xdr:colOff>
      <xdr:row>36</xdr:row>
      <xdr:rowOff>160026</xdr:rowOff>
    </xdr:to>
    <xdr:cxnSp macro="">
      <xdr:nvCxnSpPr>
        <xdr:cNvPr id="524" name="直線コネクタ 523"/>
        <xdr:cNvCxnSpPr/>
      </xdr:nvCxnSpPr>
      <xdr:spPr>
        <a:xfrm flipV="1">
          <a:off x="12814300" y="6184341"/>
          <a:ext cx="889000" cy="14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85405</xdr:rowOff>
    </xdr:from>
    <xdr:ext cx="534377" cy="259045"/>
    <xdr:sp macro="" textlink="">
      <xdr:nvSpPr>
        <xdr:cNvPr id="528" name="テキスト ボックス 527"/>
        <xdr:cNvSpPr txBox="1"/>
      </xdr:nvSpPr>
      <xdr:spPr>
        <a:xfrm>
          <a:off x="12547111" y="64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4166</xdr:rowOff>
    </xdr:from>
    <xdr:to>
      <xdr:col>85</xdr:col>
      <xdr:colOff>177800</xdr:colOff>
      <xdr:row>36</xdr:row>
      <xdr:rowOff>105766</xdr:rowOff>
    </xdr:to>
    <xdr:sp macro="" textlink="">
      <xdr:nvSpPr>
        <xdr:cNvPr id="534" name="楕円 533"/>
        <xdr:cNvSpPr/>
      </xdr:nvSpPr>
      <xdr:spPr>
        <a:xfrm>
          <a:off x="16268700" y="61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27043</xdr:rowOff>
    </xdr:from>
    <xdr:ext cx="534377" cy="259045"/>
    <xdr:sp macro="" textlink="">
      <xdr:nvSpPr>
        <xdr:cNvPr id="535" name="消防費該当値テキスト"/>
        <xdr:cNvSpPr txBox="1"/>
      </xdr:nvSpPr>
      <xdr:spPr>
        <a:xfrm>
          <a:off x="16370300" y="60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121876</xdr:rowOff>
    </xdr:from>
    <xdr:to>
      <xdr:col>81</xdr:col>
      <xdr:colOff>101600</xdr:colOff>
      <xdr:row>37</xdr:row>
      <xdr:rowOff>52026</xdr:rowOff>
    </xdr:to>
    <xdr:sp macro="" textlink="">
      <xdr:nvSpPr>
        <xdr:cNvPr id="536" name="楕円 535"/>
        <xdr:cNvSpPr/>
      </xdr:nvSpPr>
      <xdr:spPr>
        <a:xfrm>
          <a:off x="15430500" y="629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43153</xdr:rowOff>
    </xdr:from>
    <xdr:ext cx="534377" cy="259045"/>
    <xdr:sp macro="" textlink="">
      <xdr:nvSpPr>
        <xdr:cNvPr id="537" name="テキスト ボックス 536"/>
        <xdr:cNvSpPr txBox="1"/>
      </xdr:nvSpPr>
      <xdr:spPr>
        <a:xfrm>
          <a:off x="15214111" y="63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133039</xdr:rowOff>
    </xdr:from>
    <xdr:to>
      <xdr:col>76</xdr:col>
      <xdr:colOff>165100</xdr:colOff>
      <xdr:row>35</xdr:row>
      <xdr:rowOff>63189</xdr:rowOff>
    </xdr:to>
    <xdr:sp macro="" textlink="">
      <xdr:nvSpPr>
        <xdr:cNvPr id="538" name="楕円 537"/>
        <xdr:cNvSpPr/>
      </xdr:nvSpPr>
      <xdr:spPr>
        <a:xfrm>
          <a:off x="14541500" y="596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79716</xdr:rowOff>
    </xdr:from>
    <xdr:ext cx="534377" cy="259045"/>
    <xdr:sp macro="" textlink="">
      <xdr:nvSpPr>
        <xdr:cNvPr id="539" name="テキスト ボックス 538"/>
        <xdr:cNvSpPr txBox="1"/>
      </xdr:nvSpPr>
      <xdr:spPr>
        <a:xfrm>
          <a:off x="14325111" y="573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132791</xdr:rowOff>
    </xdr:from>
    <xdr:to>
      <xdr:col>72</xdr:col>
      <xdr:colOff>38100</xdr:colOff>
      <xdr:row>36</xdr:row>
      <xdr:rowOff>62941</xdr:rowOff>
    </xdr:to>
    <xdr:sp macro="" textlink="">
      <xdr:nvSpPr>
        <xdr:cNvPr id="540" name="楕円 539"/>
        <xdr:cNvSpPr/>
      </xdr:nvSpPr>
      <xdr:spPr>
        <a:xfrm>
          <a:off x="13652500" y="61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79468</xdr:rowOff>
    </xdr:from>
    <xdr:ext cx="534377" cy="259045"/>
    <xdr:sp macro="" textlink="">
      <xdr:nvSpPr>
        <xdr:cNvPr id="541" name="テキスト ボックス 540"/>
        <xdr:cNvSpPr txBox="1"/>
      </xdr:nvSpPr>
      <xdr:spPr>
        <a:xfrm>
          <a:off x="13436111" y="59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109226</xdr:rowOff>
    </xdr:from>
    <xdr:to>
      <xdr:col>67</xdr:col>
      <xdr:colOff>101600</xdr:colOff>
      <xdr:row>37</xdr:row>
      <xdr:rowOff>39376</xdr:rowOff>
    </xdr:to>
    <xdr:sp macro="" textlink="">
      <xdr:nvSpPr>
        <xdr:cNvPr id="542" name="楕円 541"/>
        <xdr:cNvSpPr/>
      </xdr:nvSpPr>
      <xdr:spPr>
        <a:xfrm>
          <a:off x="12763500" y="628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55903</xdr:rowOff>
    </xdr:from>
    <xdr:ext cx="534377" cy="259045"/>
    <xdr:sp macro="" textlink="">
      <xdr:nvSpPr>
        <xdr:cNvPr id="543" name="テキスト ボックス 542"/>
        <xdr:cNvSpPr txBox="1"/>
      </xdr:nvSpPr>
      <xdr:spPr>
        <a:xfrm>
          <a:off x="12547111" y="60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90450</xdr:rowOff>
    </xdr:from>
    <xdr:to>
      <xdr:col>85</xdr:col>
      <xdr:colOff>127000</xdr:colOff>
      <xdr:row>57</xdr:row>
      <xdr:rowOff>37042</xdr:rowOff>
    </xdr:to>
    <xdr:cxnSp macro="">
      <xdr:nvCxnSpPr>
        <xdr:cNvPr id="574" name="直線コネクタ 573"/>
        <xdr:cNvCxnSpPr/>
      </xdr:nvCxnSpPr>
      <xdr:spPr>
        <a:xfrm flipV="1">
          <a:off x="15481300" y="9691650"/>
          <a:ext cx="838200" cy="11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37042</xdr:rowOff>
    </xdr:from>
    <xdr:to>
      <xdr:col>81</xdr:col>
      <xdr:colOff>50800</xdr:colOff>
      <xdr:row>57</xdr:row>
      <xdr:rowOff>44759</xdr:rowOff>
    </xdr:to>
    <xdr:cxnSp macro="">
      <xdr:nvCxnSpPr>
        <xdr:cNvPr id="577" name="直線コネクタ 576"/>
        <xdr:cNvCxnSpPr/>
      </xdr:nvCxnSpPr>
      <xdr:spPr>
        <a:xfrm flipV="1">
          <a:off x="14592300" y="9809692"/>
          <a:ext cx="889000" cy="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164434</xdr:rowOff>
    </xdr:from>
    <xdr:to>
      <xdr:col>76</xdr:col>
      <xdr:colOff>114300</xdr:colOff>
      <xdr:row>57</xdr:row>
      <xdr:rowOff>44759</xdr:rowOff>
    </xdr:to>
    <xdr:cxnSp macro="">
      <xdr:nvCxnSpPr>
        <xdr:cNvPr id="580" name="直線コネクタ 579"/>
        <xdr:cNvCxnSpPr/>
      </xdr:nvCxnSpPr>
      <xdr:spPr>
        <a:xfrm>
          <a:off x="13703300" y="9594184"/>
          <a:ext cx="889000" cy="2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164434</xdr:rowOff>
    </xdr:from>
    <xdr:to>
      <xdr:col>71</xdr:col>
      <xdr:colOff>177800</xdr:colOff>
      <xdr:row>57</xdr:row>
      <xdr:rowOff>117866</xdr:rowOff>
    </xdr:to>
    <xdr:cxnSp macro="">
      <xdr:nvCxnSpPr>
        <xdr:cNvPr id="583" name="直線コネクタ 582"/>
        <xdr:cNvCxnSpPr/>
      </xdr:nvCxnSpPr>
      <xdr:spPr>
        <a:xfrm flipV="1">
          <a:off x="12814300" y="9594184"/>
          <a:ext cx="889000" cy="29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5" name="テキスト ボックス 584"/>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7" name="テキスト ボックス 586"/>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39650</xdr:rowOff>
    </xdr:from>
    <xdr:to>
      <xdr:col>85</xdr:col>
      <xdr:colOff>177800</xdr:colOff>
      <xdr:row>56</xdr:row>
      <xdr:rowOff>141250</xdr:rowOff>
    </xdr:to>
    <xdr:sp macro="" textlink="">
      <xdr:nvSpPr>
        <xdr:cNvPr id="593" name="楕円 592"/>
        <xdr:cNvSpPr/>
      </xdr:nvSpPr>
      <xdr:spPr>
        <a:xfrm>
          <a:off x="16268700" y="964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62527</xdr:rowOff>
    </xdr:from>
    <xdr:ext cx="599010" cy="259045"/>
    <xdr:sp macro="" textlink="">
      <xdr:nvSpPr>
        <xdr:cNvPr id="594" name="教育費該当値テキスト"/>
        <xdr:cNvSpPr txBox="1"/>
      </xdr:nvSpPr>
      <xdr:spPr>
        <a:xfrm>
          <a:off x="16370300" y="949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157692</xdr:rowOff>
    </xdr:from>
    <xdr:to>
      <xdr:col>81</xdr:col>
      <xdr:colOff>101600</xdr:colOff>
      <xdr:row>57</xdr:row>
      <xdr:rowOff>87842</xdr:rowOff>
    </xdr:to>
    <xdr:sp macro="" textlink="">
      <xdr:nvSpPr>
        <xdr:cNvPr id="595" name="楕円 594"/>
        <xdr:cNvSpPr/>
      </xdr:nvSpPr>
      <xdr:spPr>
        <a:xfrm>
          <a:off x="15430500" y="97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104369</xdr:rowOff>
    </xdr:from>
    <xdr:ext cx="599010" cy="259045"/>
    <xdr:sp macro="" textlink="">
      <xdr:nvSpPr>
        <xdr:cNvPr id="596" name="テキスト ボックス 595"/>
        <xdr:cNvSpPr txBox="1"/>
      </xdr:nvSpPr>
      <xdr:spPr>
        <a:xfrm>
          <a:off x="15181795" y="953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165409</xdr:rowOff>
    </xdr:from>
    <xdr:to>
      <xdr:col>76</xdr:col>
      <xdr:colOff>165100</xdr:colOff>
      <xdr:row>57</xdr:row>
      <xdr:rowOff>95559</xdr:rowOff>
    </xdr:to>
    <xdr:sp macro="" textlink="">
      <xdr:nvSpPr>
        <xdr:cNvPr id="597" name="楕円 596"/>
        <xdr:cNvSpPr/>
      </xdr:nvSpPr>
      <xdr:spPr>
        <a:xfrm>
          <a:off x="14541500" y="97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112086</xdr:rowOff>
    </xdr:from>
    <xdr:ext cx="599010" cy="259045"/>
    <xdr:sp macro="" textlink="">
      <xdr:nvSpPr>
        <xdr:cNvPr id="598" name="テキスト ボックス 597"/>
        <xdr:cNvSpPr txBox="1"/>
      </xdr:nvSpPr>
      <xdr:spPr>
        <a:xfrm>
          <a:off x="14292795" y="954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113634</xdr:rowOff>
    </xdr:from>
    <xdr:to>
      <xdr:col>72</xdr:col>
      <xdr:colOff>38100</xdr:colOff>
      <xdr:row>56</xdr:row>
      <xdr:rowOff>43784</xdr:rowOff>
    </xdr:to>
    <xdr:sp macro="" textlink="">
      <xdr:nvSpPr>
        <xdr:cNvPr id="599" name="楕円 598"/>
        <xdr:cNvSpPr/>
      </xdr:nvSpPr>
      <xdr:spPr>
        <a:xfrm>
          <a:off x="13652500" y="95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60311</xdr:rowOff>
    </xdr:from>
    <xdr:ext cx="599010" cy="259045"/>
    <xdr:sp macro="" textlink="">
      <xdr:nvSpPr>
        <xdr:cNvPr id="600" name="テキスト ボックス 599"/>
        <xdr:cNvSpPr txBox="1"/>
      </xdr:nvSpPr>
      <xdr:spPr>
        <a:xfrm>
          <a:off x="13403795" y="931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67066</xdr:rowOff>
    </xdr:from>
    <xdr:to>
      <xdr:col>67</xdr:col>
      <xdr:colOff>101600</xdr:colOff>
      <xdr:row>57</xdr:row>
      <xdr:rowOff>168666</xdr:rowOff>
    </xdr:to>
    <xdr:sp macro="" textlink="">
      <xdr:nvSpPr>
        <xdr:cNvPr id="601" name="楕円 600"/>
        <xdr:cNvSpPr/>
      </xdr:nvSpPr>
      <xdr:spPr>
        <a:xfrm>
          <a:off x="12763500" y="983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13743</xdr:rowOff>
    </xdr:from>
    <xdr:ext cx="534377" cy="259045"/>
    <xdr:sp macro="" textlink="">
      <xdr:nvSpPr>
        <xdr:cNvPr id="602" name="テキスト ボックス 601"/>
        <xdr:cNvSpPr txBox="1"/>
      </xdr:nvSpPr>
      <xdr:spPr>
        <a:xfrm>
          <a:off x="12547111" y="961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73788</xdr:rowOff>
    </xdr:from>
    <xdr:to>
      <xdr:col>85</xdr:col>
      <xdr:colOff>127000</xdr:colOff>
      <xdr:row>78</xdr:row>
      <xdr:rowOff>101217</xdr:rowOff>
    </xdr:to>
    <xdr:cxnSp macro="">
      <xdr:nvCxnSpPr>
        <xdr:cNvPr id="629" name="直線コネクタ 628"/>
        <xdr:cNvCxnSpPr/>
      </xdr:nvCxnSpPr>
      <xdr:spPr>
        <a:xfrm flipV="1">
          <a:off x="15481300" y="13446888"/>
          <a:ext cx="838200" cy="2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31280</xdr:rowOff>
    </xdr:from>
    <xdr:ext cx="534377" cy="259045"/>
    <xdr:sp macro="" textlink="">
      <xdr:nvSpPr>
        <xdr:cNvPr id="630" name="災害復旧費平均値テキスト"/>
        <xdr:cNvSpPr txBox="1"/>
      </xdr:nvSpPr>
      <xdr:spPr>
        <a:xfrm>
          <a:off x="16370300" y="1340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101217</xdr:rowOff>
    </xdr:from>
    <xdr:to>
      <xdr:col>81</xdr:col>
      <xdr:colOff>50800</xdr:colOff>
      <xdr:row>78</xdr:row>
      <xdr:rowOff>135620</xdr:rowOff>
    </xdr:to>
    <xdr:cxnSp macro="">
      <xdr:nvCxnSpPr>
        <xdr:cNvPr id="632" name="直線コネクタ 631"/>
        <xdr:cNvCxnSpPr/>
      </xdr:nvCxnSpPr>
      <xdr:spPr>
        <a:xfrm flipV="1">
          <a:off x="14592300" y="13474317"/>
          <a:ext cx="889000" cy="3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4" name="テキスト ボックス 633"/>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135620</xdr:rowOff>
    </xdr:from>
    <xdr:to>
      <xdr:col>76</xdr:col>
      <xdr:colOff>114300</xdr:colOff>
      <xdr:row>78</xdr:row>
      <xdr:rowOff>139686</xdr:rowOff>
    </xdr:to>
    <xdr:cxnSp macro="">
      <xdr:nvCxnSpPr>
        <xdr:cNvPr id="635" name="直線コネクタ 634"/>
        <xdr:cNvCxnSpPr/>
      </xdr:nvCxnSpPr>
      <xdr:spPr>
        <a:xfrm flipV="1">
          <a:off x="13703300" y="13508720"/>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139646</xdr:rowOff>
    </xdr:from>
    <xdr:to>
      <xdr:col>71</xdr:col>
      <xdr:colOff>177800</xdr:colOff>
      <xdr:row>78</xdr:row>
      <xdr:rowOff>139686</xdr:rowOff>
    </xdr:to>
    <xdr:cxnSp macro="">
      <xdr:nvCxnSpPr>
        <xdr:cNvPr id="638" name="直線コネクタ 637"/>
        <xdr:cNvCxnSpPr/>
      </xdr:nvCxnSpPr>
      <xdr:spPr>
        <a:xfrm>
          <a:off x="12814300" y="13512746"/>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22988</xdr:rowOff>
    </xdr:from>
    <xdr:to>
      <xdr:col>85</xdr:col>
      <xdr:colOff>177800</xdr:colOff>
      <xdr:row>78</xdr:row>
      <xdr:rowOff>124588</xdr:rowOff>
    </xdr:to>
    <xdr:sp macro="" textlink="">
      <xdr:nvSpPr>
        <xdr:cNvPr id="648" name="楕円 647"/>
        <xdr:cNvSpPr/>
      </xdr:nvSpPr>
      <xdr:spPr>
        <a:xfrm>
          <a:off x="16268700" y="133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153815</xdr:rowOff>
    </xdr:from>
    <xdr:ext cx="534377" cy="259045"/>
    <xdr:sp macro="" textlink="">
      <xdr:nvSpPr>
        <xdr:cNvPr id="649" name="災害復旧費該当値テキスト"/>
        <xdr:cNvSpPr txBox="1"/>
      </xdr:nvSpPr>
      <xdr:spPr>
        <a:xfrm>
          <a:off x="16370300" y="1318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50417</xdr:rowOff>
    </xdr:from>
    <xdr:to>
      <xdr:col>81</xdr:col>
      <xdr:colOff>101600</xdr:colOff>
      <xdr:row>78</xdr:row>
      <xdr:rowOff>152017</xdr:rowOff>
    </xdr:to>
    <xdr:sp macro="" textlink="">
      <xdr:nvSpPr>
        <xdr:cNvPr id="650" name="楕円 649"/>
        <xdr:cNvSpPr/>
      </xdr:nvSpPr>
      <xdr:spPr>
        <a:xfrm>
          <a:off x="15430500" y="134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168544</xdr:rowOff>
    </xdr:from>
    <xdr:ext cx="534377" cy="259045"/>
    <xdr:sp macro="" textlink="">
      <xdr:nvSpPr>
        <xdr:cNvPr id="651" name="テキスト ボックス 650"/>
        <xdr:cNvSpPr txBox="1"/>
      </xdr:nvSpPr>
      <xdr:spPr>
        <a:xfrm>
          <a:off x="15214111" y="1319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84820</xdr:rowOff>
    </xdr:from>
    <xdr:to>
      <xdr:col>76</xdr:col>
      <xdr:colOff>165100</xdr:colOff>
      <xdr:row>79</xdr:row>
      <xdr:rowOff>14970</xdr:rowOff>
    </xdr:to>
    <xdr:sp macro="" textlink="">
      <xdr:nvSpPr>
        <xdr:cNvPr id="652" name="楕円 651"/>
        <xdr:cNvSpPr/>
      </xdr:nvSpPr>
      <xdr:spPr>
        <a:xfrm>
          <a:off x="14541500" y="1345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6097</xdr:rowOff>
    </xdr:from>
    <xdr:ext cx="469744" cy="259045"/>
    <xdr:sp macro="" textlink="">
      <xdr:nvSpPr>
        <xdr:cNvPr id="653" name="テキスト ボックス 652"/>
        <xdr:cNvSpPr txBox="1"/>
      </xdr:nvSpPr>
      <xdr:spPr>
        <a:xfrm>
          <a:off x="14357428" y="1355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88886</xdr:rowOff>
    </xdr:from>
    <xdr:to>
      <xdr:col>72</xdr:col>
      <xdr:colOff>38100</xdr:colOff>
      <xdr:row>79</xdr:row>
      <xdr:rowOff>19036</xdr:rowOff>
    </xdr:to>
    <xdr:sp macro="" textlink="">
      <xdr:nvSpPr>
        <xdr:cNvPr id="654" name="楕円 653"/>
        <xdr:cNvSpPr/>
      </xdr:nvSpPr>
      <xdr:spPr>
        <a:xfrm>
          <a:off x="13652500" y="1346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10163</xdr:rowOff>
    </xdr:from>
    <xdr:ext cx="249299" cy="259045"/>
    <xdr:sp macro="" textlink="">
      <xdr:nvSpPr>
        <xdr:cNvPr id="655" name="テキスト ボックス 654"/>
        <xdr:cNvSpPr txBox="1"/>
      </xdr:nvSpPr>
      <xdr:spPr>
        <a:xfrm>
          <a:off x="13578650" y="135547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88846</xdr:rowOff>
    </xdr:from>
    <xdr:to>
      <xdr:col>67</xdr:col>
      <xdr:colOff>101600</xdr:colOff>
      <xdr:row>79</xdr:row>
      <xdr:rowOff>18996</xdr:rowOff>
    </xdr:to>
    <xdr:sp macro="" textlink="">
      <xdr:nvSpPr>
        <xdr:cNvPr id="656" name="楕円 655"/>
        <xdr:cNvSpPr/>
      </xdr:nvSpPr>
      <xdr:spPr>
        <a:xfrm>
          <a:off x="12763500" y="1346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10123</xdr:rowOff>
    </xdr:from>
    <xdr:ext cx="313932" cy="259045"/>
    <xdr:sp macro="" textlink="">
      <xdr:nvSpPr>
        <xdr:cNvPr id="657" name="テキスト ボックス 656"/>
        <xdr:cNvSpPr txBox="1"/>
      </xdr:nvSpPr>
      <xdr:spPr>
        <a:xfrm>
          <a:off x="12657333" y="135546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111083</xdr:rowOff>
    </xdr:from>
    <xdr:to>
      <xdr:col>85</xdr:col>
      <xdr:colOff>127000</xdr:colOff>
      <xdr:row>94</xdr:row>
      <xdr:rowOff>120228</xdr:rowOff>
    </xdr:to>
    <xdr:cxnSp macro="">
      <xdr:nvCxnSpPr>
        <xdr:cNvPr id="684" name="直線コネクタ 683"/>
        <xdr:cNvCxnSpPr/>
      </xdr:nvCxnSpPr>
      <xdr:spPr>
        <a:xfrm>
          <a:off x="15481300" y="1622738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111083</xdr:rowOff>
    </xdr:from>
    <xdr:to>
      <xdr:col>81</xdr:col>
      <xdr:colOff>50800</xdr:colOff>
      <xdr:row>94</xdr:row>
      <xdr:rowOff>143404</xdr:rowOff>
    </xdr:to>
    <xdr:cxnSp macro="">
      <xdr:nvCxnSpPr>
        <xdr:cNvPr id="687" name="直線コネクタ 686"/>
        <xdr:cNvCxnSpPr/>
      </xdr:nvCxnSpPr>
      <xdr:spPr>
        <a:xfrm flipV="1">
          <a:off x="14592300" y="16227383"/>
          <a:ext cx="889000" cy="3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104414</xdr:rowOff>
    </xdr:from>
    <xdr:to>
      <xdr:col>76</xdr:col>
      <xdr:colOff>114300</xdr:colOff>
      <xdr:row>94</xdr:row>
      <xdr:rowOff>143404</xdr:rowOff>
    </xdr:to>
    <xdr:cxnSp macro="">
      <xdr:nvCxnSpPr>
        <xdr:cNvPr id="690" name="直線コネクタ 689"/>
        <xdr:cNvCxnSpPr/>
      </xdr:nvCxnSpPr>
      <xdr:spPr>
        <a:xfrm>
          <a:off x="13703300" y="16220714"/>
          <a:ext cx="889000" cy="3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104414</xdr:rowOff>
    </xdr:from>
    <xdr:to>
      <xdr:col>71</xdr:col>
      <xdr:colOff>177800</xdr:colOff>
      <xdr:row>94</xdr:row>
      <xdr:rowOff>168179</xdr:rowOff>
    </xdr:to>
    <xdr:cxnSp macro="">
      <xdr:nvCxnSpPr>
        <xdr:cNvPr id="693" name="直線コネクタ 692"/>
        <xdr:cNvCxnSpPr/>
      </xdr:nvCxnSpPr>
      <xdr:spPr>
        <a:xfrm flipV="1">
          <a:off x="12814300" y="16220714"/>
          <a:ext cx="889000" cy="6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69428</xdr:rowOff>
    </xdr:from>
    <xdr:to>
      <xdr:col>85</xdr:col>
      <xdr:colOff>177800</xdr:colOff>
      <xdr:row>94</xdr:row>
      <xdr:rowOff>171028</xdr:rowOff>
    </xdr:to>
    <xdr:sp macro="" textlink="">
      <xdr:nvSpPr>
        <xdr:cNvPr id="703" name="楕円 702"/>
        <xdr:cNvSpPr/>
      </xdr:nvSpPr>
      <xdr:spPr>
        <a:xfrm>
          <a:off x="16268700" y="1618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92305</xdr:rowOff>
    </xdr:from>
    <xdr:ext cx="599010" cy="259045"/>
    <xdr:sp macro="" textlink="">
      <xdr:nvSpPr>
        <xdr:cNvPr id="704" name="公債費該当値テキスト"/>
        <xdr:cNvSpPr txBox="1"/>
      </xdr:nvSpPr>
      <xdr:spPr>
        <a:xfrm>
          <a:off x="16370300" y="1603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60283</xdr:rowOff>
    </xdr:from>
    <xdr:to>
      <xdr:col>81</xdr:col>
      <xdr:colOff>101600</xdr:colOff>
      <xdr:row>94</xdr:row>
      <xdr:rowOff>161883</xdr:rowOff>
    </xdr:to>
    <xdr:sp macro="" textlink="">
      <xdr:nvSpPr>
        <xdr:cNvPr id="705" name="楕円 704"/>
        <xdr:cNvSpPr/>
      </xdr:nvSpPr>
      <xdr:spPr>
        <a:xfrm>
          <a:off x="15430500" y="161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6960</xdr:rowOff>
    </xdr:from>
    <xdr:ext cx="599010" cy="259045"/>
    <xdr:sp macro="" textlink="">
      <xdr:nvSpPr>
        <xdr:cNvPr id="706" name="テキスト ボックス 705"/>
        <xdr:cNvSpPr txBox="1"/>
      </xdr:nvSpPr>
      <xdr:spPr>
        <a:xfrm>
          <a:off x="15181795" y="1595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92604</xdr:rowOff>
    </xdr:from>
    <xdr:to>
      <xdr:col>76</xdr:col>
      <xdr:colOff>165100</xdr:colOff>
      <xdr:row>95</xdr:row>
      <xdr:rowOff>22754</xdr:rowOff>
    </xdr:to>
    <xdr:sp macro="" textlink="">
      <xdr:nvSpPr>
        <xdr:cNvPr id="707" name="楕円 706"/>
        <xdr:cNvSpPr/>
      </xdr:nvSpPr>
      <xdr:spPr>
        <a:xfrm>
          <a:off x="14541500" y="162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39281</xdr:rowOff>
    </xdr:from>
    <xdr:ext cx="599010" cy="259045"/>
    <xdr:sp macro="" textlink="">
      <xdr:nvSpPr>
        <xdr:cNvPr id="708" name="テキスト ボックス 707"/>
        <xdr:cNvSpPr txBox="1"/>
      </xdr:nvSpPr>
      <xdr:spPr>
        <a:xfrm>
          <a:off x="14292795" y="1598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53614</xdr:rowOff>
    </xdr:from>
    <xdr:to>
      <xdr:col>72</xdr:col>
      <xdr:colOff>38100</xdr:colOff>
      <xdr:row>94</xdr:row>
      <xdr:rowOff>155214</xdr:rowOff>
    </xdr:to>
    <xdr:sp macro="" textlink="">
      <xdr:nvSpPr>
        <xdr:cNvPr id="709" name="楕円 708"/>
        <xdr:cNvSpPr/>
      </xdr:nvSpPr>
      <xdr:spPr>
        <a:xfrm>
          <a:off x="13652500" y="161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291</xdr:rowOff>
    </xdr:from>
    <xdr:ext cx="599010" cy="259045"/>
    <xdr:sp macro="" textlink="">
      <xdr:nvSpPr>
        <xdr:cNvPr id="710" name="テキスト ボックス 709"/>
        <xdr:cNvSpPr txBox="1"/>
      </xdr:nvSpPr>
      <xdr:spPr>
        <a:xfrm>
          <a:off x="13403795" y="1594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117379</xdr:rowOff>
    </xdr:from>
    <xdr:to>
      <xdr:col>67</xdr:col>
      <xdr:colOff>101600</xdr:colOff>
      <xdr:row>95</xdr:row>
      <xdr:rowOff>47529</xdr:rowOff>
    </xdr:to>
    <xdr:sp macro="" textlink="">
      <xdr:nvSpPr>
        <xdr:cNvPr id="711" name="楕円 710"/>
        <xdr:cNvSpPr/>
      </xdr:nvSpPr>
      <xdr:spPr>
        <a:xfrm>
          <a:off x="12763500" y="1623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64056</xdr:rowOff>
    </xdr:from>
    <xdr:ext cx="599010" cy="259045"/>
    <xdr:sp macro="" textlink="">
      <xdr:nvSpPr>
        <xdr:cNvPr id="712" name="テキスト ボックス 711"/>
        <xdr:cNvSpPr txBox="1"/>
      </xdr:nvSpPr>
      <xdr:spPr>
        <a:xfrm>
          <a:off x="12514795" y="1600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農林水産業費</a:t>
          </a:r>
          <a:r>
            <a:rPr kumimoji="1" lang="ja-JP" altLang="ja-JP" sz="1100">
              <a:solidFill>
                <a:schemeClr val="dk1"/>
              </a:solidFill>
              <a:effectLst/>
              <a:latin typeface="+mn-lt"/>
              <a:ea typeface="+mn-ea"/>
              <a:cs typeface="+mn-cs"/>
            </a:rPr>
            <a:t>は、前年から</a:t>
          </a:r>
          <a:r>
            <a:rPr kumimoji="1" lang="en-US" altLang="ja-JP" sz="1100">
              <a:solidFill>
                <a:schemeClr val="dk1"/>
              </a:solidFill>
              <a:effectLst/>
              <a:latin typeface="+mn-lt"/>
              <a:ea typeface="+mn-ea"/>
              <a:cs typeface="+mn-cs"/>
            </a:rPr>
            <a:t>213%</a:t>
          </a:r>
          <a:r>
            <a:rPr kumimoji="1" lang="ja-JP" altLang="ja-JP" sz="1100">
              <a:solidFill>
                <a:schemeClr val="dk1"/>
              </a:solidFill>
              <a:effectLst/>
              <a:latin typeface="+mn-lt"/>
              <a:ea typeface="+mn-ea"/>
              <a:cs typeface="+mn-cs"/>
            </a:rPr>
            <a:t>の増となっているが、</a:t>
          </a:r>
          <a:r>
            <a:rPr kumimoji="1" lang="ja-JP" altLang="en-US" sz="1100">
              <a:solidFill>
                <a:schemeClr val="dk1"/>
              </a:solidFill>
              <a:effectLst/>
              <a:latin typeface="+mn-lt"/>
              <a:ea typeface="+mn-ea"/>
              <a:cs typeface="+mn-cs"/>
            </a:rPr>
            <a:t>町民センター改修事業</a:t>
          </a:r>
          <a:r>
            <a:rPr kumimoji="1" lang="ja-JP" altLang="ja-JP" sz="1100">
              <a:solidFill>
                <a:schemeClr val="dk1"/>
              </a:solidFill>
              <a:effectLst/>
              <a:latin typeface="+mn-lt"/>
              <a:ea typeface="+mn-ea"/>
              <a:cs typeface="+mn-cs"/>
            </a:rPr>
            <a:t>の実施により増加している。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・教育費は</a:t>
          </a:r>
          <a:r>
            <a:rPr kumimoji="1" lang="ja-JP" altLang="ja-JP" sz="1100">
              <a:solidFill>
                <a:schemeClr val="dk1"/>
              </a:solidFill>
              <a:effectLst/>
              <a:latin typeface="+mn-lt"/>
              <a:ea typeface="+mn-ea"/>
              <a:cs typeface="+mn-cs"/>
            </a:rPr>
            <a:t>前年から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の増となっているが、</a:t>
          </a:r>
          <a:r>
            <a:rPr kumimoji="1" lang="ja-JP" altLang="en-US" sz="1100">
              <a:solidFill>
                <a:schemeClr val="dk1"/>
              </a:solidFill>
              <a:effectLst/>
              <a:latin typeface="+mn-lt"/>
              <a:ea typeface="+mn-ea"/>
              <a:cs typeface="+mn-cs"/>
            </a:rPr>
            <a:t>足寄小学校</a:t>
          </a:r>
          <a:r>
            <a:rPr kumimoji="1" lang="ja-JP" altLang="ja-JP" sz="1100">
              <a:solidFill>
                <a:schemeClr val="dk1"/>
              </a:solidFill>
              <a:effectLst/>
              <a:latin typeface="+mn-lt"/>
              <a:ea typeface="+mn-ea"/>
              <a:cs typeface="+mn-cs"/>
            </a:rPr>
            <a:t>改修事業の実施により増加している。</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北海道足寄町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年度は平成２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年度の実質収支が</a:t>
          </a:r>
          <a:r>
            <a:rPr lang="ja-JP" altLang="en-US" sz="1100">
              <a:solidFill>
                <a:schemeClr val="dk1"/>
              </a:solidFill>
              <a:effectLst/>
              <a:latin typeface="+mn-lt"/>
              <a:ea typeface="+mn-ea"/>
              <a:cs typeface="+mn-cs"/>
            </a:rPr>
            <a:t>２１２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０３７</a:t>
          </a:r>
          <a:r>
            <a:rPr lang="ja-JP" altLang="ja-JP" sz="1100">
              <a:solidFill>
                <a:schemeClr val="dk1"/>
              </a:solidFill>
              <a:effectLst/>
              <a:latin typeface="+mn-lt"/>
              <a:ea typeface="+mn-ea"/>
              <a:cs typeface="+mn-cs"/>
            </a:rPr>
            <a:t>千円と多かったこと及び</a:t>
          </a:r>
          <a:r>
            <a:rPr kumimoji="1" lang="ja-JP" altLang="en-US" sz="1100">
              <a:solidFill>
                <a:schemeClr val="dk1"/>
              </a:solidFill>
              <a:effectLst/>
              <a:latin typeface="+mn-lt"/>
              <a:ea typeface="+mn-ea"/>
              <a:cs typeface="+mn-cs"/>
            </a:rPr>
            <a:t>公共施設建設等基金</a:t>
          </a:r>
          <a:r>
            <a:rPr kumimoji="1" lang="ja-JP" altLang="ja-JP" sz="1100">
              <a:solidFill>
                <a:schemeClr val="dk1"/>
              </a:solidFill>
              <a:effectLst/>
              <a:latin typeface="+mn-lt"/>
              <a:ea typeface="+mn-ea"/>
              <a:cs typeface="+mn-cs"/>
            </a:rPr>
            <a:t>への積み立てを行うため財政調整基金を１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０，０００千円取り崩したことにより、</a:t>
          </a:r>
          <a:r>
            <a:rPr lang="ja-JP" altLang="ja-JP" sz="1100">
              <a:solidFill>
                <a:schemeClr val="dk1"/>
              </a:solidFill>
              <a:effectLst/>
              <a:latin typeface="+mn-lt"/>
              <a:ea typeface="+mn-ea"/>
              <a:cs typeface="+mn-cs"/>
            </a:rPr>
            <a:t>本年度の実質単年度収支の標準財政規模に対する比率は前年比</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７６</a:t>
          </a:r>
          <a:r>
            <a:rPr lang="ja-JP" altLang="ja-JP" sz="1100">
              <a:solidFill>
                <a:schemeClr val="dk1"/>
              </a:solidFill>
              <a:effectLst/>
              <a:latin typeface="+mn-lt"/>
              <a:ea typeface="+mn-ea"/>
              <a:cs typeface="+mn-cs"/>
            </a:rPr>
            <a:t>％減の▲</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６９</a:t>
          </a:r>
          <a:r>
            <a:rPr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北海道足寄町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全会計において実質収支額及び資金不足・剰余額は黒字となっている。</a:t>
          </a:r>
          <a:endParaRPr lang="ja-JP" altLang="ja-JP" sz="1400">
            <a:effectLst/>
          </a:endParaRPr>
        </a:p>
        <a:p>
          <a:r>
            <a:rPr lang="ja-JP" altLang="ja-JP" sz="1100">
              <a:solidFill>
                <a:schemeClr val="dk1"/>
              </a:solidFill>
              <a:effectLst/>
              <a:latin typeface="+mn-lt"/>
              <a:ea typeface="+mn-ea"/>
              <a:cs typeface="+mn-cs"/>
            </a:rPr>
            <a:t>今後も財政の健全化等に取り組んでいく。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9"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2.95000000000000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3.8"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10540798</v>
      </c>
      <c r="BO4" s="372"/>
      <c r="BP4" s="372"/>
      <c r="BQ4" s="372"/>
      <c r="BR4" s="372"/>
      <c r="BS4" s="372"/>
      <c r="BT4" s="372"/>
      <c r="BU4" s="373"/>
      <c r="BV4" s="371">
        <v>9262286</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2</v>
      </c>
      <c r="CU4" s="378"/>
      <c r="CV4" s="378"/>
      <c r="CW4" s="378"/>
      <c r="CX4" s="378"/>
      <c r="CY4" s="378"/>
      <c r="CZ4" s="378"/>
      <c r="DA4" s="379"/>
      <c r="DB4" s="377">
        <v>3.9</v>
      </c>
      <c r="DC4" s="378"/>
      <c r="DD4" s="378"/>
      <c r="DE4" s="378"/>
      <c r="DF4" s="378"/>
      <c r="DG4" s="378"/>
      <c r="DH4" s="378"/>
      <c r="DI4" s="379"/>
      <c r="DJ4" s="165"/>
      <c r="DK4" s="165"/>
      <c r="DL4" s="165"/>
      <c r="DM4" s="165"/>
      <c r="DN4" s="165"/>
      <c r="DO4" s="165"/>
    </row>
    <row r="5" spans="1:119" ht="18.7"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1" t="s">
        <v>87</v>
      </c>
      <c r="AN5" s="432"/>
      <c r="AO5" s="432"/>
      <c r="AP5" s="432"/>
      <c r="AQ5" s="432"/>
      <c r="AR5" s="432"/>
      <c r="AS5" s="432"/>
      <c r="AT5" s="433"/>
      <c r="AU5" s="434" t="s">
        <v>88</v>
      </c>
      <c r="AV5" s="435"/>
      <c r="AW5" s="435"/>
      <c r="AX5" s="435"/>
      <c r="AY5" s="436" t="s">
        <v>89</v>
      </c>
      <c r="AZ5" s="437"/>
      <c r="BA5" s="437"/>
      <c r="BB5" s="437"/>
      <c r="BC5" s="437"/>
      <c r="BD5" s="437"/>
      <c r="BE5" s="437"/>
      <c r="BF5" s="437"/>
      <c r="BG5" s="437"/>
      <c r="BH5" s="437"/>
      <c r="BI5" s="437"/>
      <c r="BJ5" s="437"/>
      <c r="BK5" s="437"/>
      <c r="BL5" s="437"/>
      <c r="BM5" s="438"/>
      <c r="BN5" s="439">
        <v>10399927</v>
      </c>
      <c r="BO5" s="440"/>
      <c r="BP5" s="440"/>
      <c r="BQ5" s="440"/>
      <c r="BR5" s="440"/>
      <c r="BS5" s="440"/>
      <c r="BT5" s="440"/>
      <c r="BU5" s="441"/>
      <c r="BV5" s="439">
        <v>8929661</v>
      </c>
      <c r="BW5" s="440"/>
      <c r="BX5" s="440"/>
      <c r="BY5" s="440"/>
      <c r="BZ5" s="440"/>
      <c r="CA5" s="440"/>
      <c r="CB5" s="440"/>
      <c r="CC5" s="441"/>
      <c r="CD5" s="442" t="s">
        <v>90</v>
      </c>
      <c r="CE5" s="443"/>
      <c r="CF5" s="443"/>
      <c r="CG5" s="443"/>
      <c r="CH5" s="443"/>
      <c r="CI5" s="443"/>
      <c r="CJ5" s="443"/>
      <c r="CK5" s="443"/>
      <c r="CL5" s="443"/>
      <c r="CM5" s="443"/>
      <c r="CN5" s="443"/>
      <c r="CO5" s="443"/>
      <c r="CP5" s="443"/>
      <c r="CQ5" s="443"/>
      <c r="CR5" s="443"/>
      <c r="CS5" s="444"/>
      <c r="CT5" s="405">
        <v>83.9</v>
      </c>
      <c r="CU5" s="406"/>
      <c r="CV5" s="406"/>
      <c r="CW5" s="406"/>
      <c r="CX5" s="406"/>
      <c r="CY5" s="406"/>
      <c r="CZ5" s="406"/>
      <c r="DA5" s="407"/>
      <c r="DB5" s="405">
        <v>83.3</v>
      </c>
      <c r="DC5" s="406"/>
      <c r="DD5" s="406"/>
      <c r="DE5" s="406"/>
      <c r="DF5" s="406"/>
      <c r="DG5" s="406"/>
      <c r="DH5" s="406"/>
      <c r="DI5" s="407"/>
      <c r="DJ5" s="165"/>
      <c r="DK5" s="165"/>
      <c r="DL5" s="165"/>
      <c r="DM5" s="165"/>
      <c r="DN5" s="165"/>
      <c r="DO5" s="165"/>
    </row>
    <row r="6" spans="1:119" ht="18.7" customHeight="1">
      <c r="A6" s="166"/>
      <c r="B6" s="408" t="s">
        <v>91</v>
      </c>
      <c r="C6" s="409"/>
      <c r="D6" s="409"/>
      <c r="E6" s="410"/>
      <c r="F6" s="410"/>
      <c r="G6" s="410"/>
      <c r="H6" s="410"/>
      <c r="I6" s="410"/>
      <c r="J6" s="410"/>
      <c r="K6" s="410"/>
      <c r="L6" s="410" t="s">
        <v>92</v>
      </c>
      <c r="M6" s="410"/>
      <c r="N6" s="410"/>
      <c r="O6" s="410"/>
      <c r="P6" s="410"/>
      <c r="Q6" s="410"/>
      <c r="R6" s="414"/>
      <c r="S6" s="414"/>
      <c r="T6" s="414"/>
      <c r="U6" s="414"/>
      <c r="V6" s="415"/>
      <c r="W6" s="418" t="s">
        <v>93</v>
      </c>
      <c r="X6" s="419"/>
      <c r="Y6" s="419"/>
      <c r="Z6" s="419"/>
      <c r="AA6" s="419"/>
      <c r="AB6" s="409"/>
      <c r="AC6" s="422" t="s">
        <v>94</v>
      </c>
      <c r="AD6" s="423"/>
      <c r="AE6" s="423"/>
      <c r="AF6" s="423"/>
      <c r="AG6" s="423"/>
      <c r="AH6" s="423"/>
      <c r="AI6" s="423"/>
      <c r="AJ6" s="423"/>
      <c r="AK6" s="423"/>
      <c r="AL6" s="424"/>
      <c r="AM6" s="431" t="s">
        <v>95</v>
      </c>
      <c r="AN6" s="432"/>
      <c r="AO6" s="432"/>
      <c r="AP6" s="432"/>
      <c r="AQ6" s="432"/>
      <c r="AR6" s="432"/>
      <c r="AS6" s="432"/>
      <c r="AT6" s="433"/>
      <c r="AU6" s="434" t="s">
        <v>88</v>
      </c>
      <c r="AV6" s="435"/>
      <c r="AW6" s="435"/>
      <c r="AX6" s="435"/>
      <c r="AY6" s="436" t="s">
        <v>96</v>
      </c>
      <c r="AZ6" s="437"/>
      <c r="BA6" s="437"/>
      <c r="BB6" s="437"/>
      <c r="BC6" s="437"/>
      <c r="BD6" s="437"/>
      <c r="BE6" s="437"/>
      <c r="BF6" s="437"/>
      <c r="BG6" s="437"/>
      <c r="BH6" s="437"/>
      <c r="BI6" s="437"/>
      <c r="BJ6" s="437"/>
      <c r="BK6" s="437"/>
      <c r="BL6" s="437"/>
      <c r="BM6" s="438"/>
      <c r="BN6" s="439">
        <v>140871</v>
      </c>
      <c r="BO6" s="440"/>
      <c r="BP6" s="440"/>
      <c r="BQ6" s="440"/>
      <c r="BR6" s="440"/>
      <c r="BS6" s="440"/>
      <c r="BT6" s="440"/>
      <c r="BU6" s="441"/>
      <c r="BV6" s="439">
        <v>332625</v>
      </c>
      <c r="BW6" s="440"/>
      <c r="BX6" s="440"/>
      <c r="BY6" s="440"/>
      <c r="BZ6" s="440"/>
      <c r="CA6" s="440"/>
      <c r="CB6" s="440"/>
      <c r="CC6" s="441"/>
      <c r="CD6" s="442" t="s">
        <v>97</v>
      </c>
      <c r="CE6" s="443"/>
      <c r="CF6" s="443"/>
      <c r="CG6" s="443"/>
      <c r="CH6" s="443"/>
      <c r="CI6" s="443"/>
      <c r="CJ6" s="443"/>
      <c r="CK6" s="443"/>
      <c r="CL6" s="443"/>
      <c r="CM6" s="443"/>
      <c r="CN6" s="443"/>
      <c r="CO6" s="443"/>
      <c r="CP6" s="443"/>
      <c r="CQ6" s="443"/>
      <c r="CR6" s="443"/>
      <c r="CS6" s="444"/>
      <c r="CT6" s="445">
        <v>87.2</v>
      </c>
      <c r="CU6" s="446"/>
      <c r="CV6" s="446"/>
      <c r="CW6" s="446"/>
      <c r="CX6" s="446"/>
      <c r="CY6" s="446"/>
      <c r="CZ6" s="446"/>
      <c r="DA6" s="447"/>
      <c r="DB6" s="445">
        <v>86.6</v>
      </c>
      <c r="DC6" s="446"/>
      <c r="DD6" s="446"/>
      <c r="DE6" s="446"/>
      <c r="DF6" s="446"/>
      <c r="DG6" s="446"/>
      <c r="DH6" s="446"/>
      <c r="DI6" s="447"/>
      <c r="DJ6" s="165"/>
      <c r="DK6" s="165"/>
      <c r="DL6" s="165"/>
      <c r="DM6" s="165"/>
      <c r="DN6" s="165"/>
      <c r="DO6" s="165"/>
    </row>
    <row r="7" spans="1:119" ht="18.7"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25"/>
      <c r="AD7" s="426"/>
      <c r="AE7" s="426"/>
      <c r="AF7" s="426"/>
      <c r="AG7" s="426"/>
      <c r="AH7" s="426"/>
      <c r="AI7" s="426"/>
      <c r="AJ7" s="426"/>
      <c r="AK7" s="426"/>
      <c r="AL7" s="427"/>
      <c r="AM7" s="431" t="s">
        <v>98</v>
      </c>
      <c r="AN7" s="432"/>
      <c r="AO7" s="432"/>
      <c r="AP7" s="432"/>
      <c r="AQ7" s="432"/>
      <c r="AR7" s="432"/>
      <c r="AS7" s="432"/>
      <c r="AT7" s="433"/>
      <c r="AU7" s="434" t="s">
        <v>99</v>
      </c>
      <c r="AV7" s="435"/>
      <c r="AW7" s="435"/>
      <c r="AX7" s="435"/>
      <c r="AY7" s="436" t="s">
        <v>100</v>
      </c>
      <c r="AZ7" s="437"/>
      <c r="BA7" s="437"/>
      <c r="BB7" s="437"/>
      <c r="BC7" s="437"/>
      <c r="BD7" s="437"/>
      <c r="BE7" s="437"/>
      <c r="BF7" s="437"/>
      <c r="BG7" s="437"/>
      <c r="BH7" s="437"/>
      <c r="BI7" s="437"/>
      <c r="BJ7" s="437"/>
      <c r="BK7" s="437"/>
      <c r="BL7" s="437"/>
      <c r="BM7" s="438"/>
      <c r="BN7" s="439">
        <v>35963</v>
      </c>
      <c r="BO7" s="440"/>
      <c r="BP7" s="440"/>
      <c r="BQ7" s="440"/>
      <c r="BR7" s="440"/>
      <c r="BS7" s="440"/>
      <c r="BT7" s="440"/>
      <c r="BU7" s="441"/>
      <c r="BV7" s="439">
        <v>120588</v>
      </c>
      <c r="BW7" s="440"/>
      <c r="BX7" s="440"/>
      <c r="BY7" s="440"/>
      <c r="BZ7" s="440"/>
      <c r="CA7" s="440"/>
      <c r="CB7" s="440"/>
      <c r="CC7" s="441"/>
      <c r="CD7" s="442" t="s">
        <v>101</v>
      </c>
      <c r="CE7" s="443"/>
      <c r="CF7" s="443"/>
      <c r="CG7" s="443"/>
      <c r="CH7" s="443"/>
      <c r="CI7" s="443"/>
      <c r="CJ7" s="443"/>
      <c r="CK7" s="443"/>
      <c r="CL7" s="443"/>
      <c r="CM7" s="443"/>
      <c r="CN7" s="443"/>
      <c r="CO7" s="443"/>
      <c r="CP7" s="443"/>
      <c r="CQ7" s="443"/>
      <c r="CR7" s="443"/>
      <c r="CS7" s="444"/>
      <c r="CT7" s="439">
        <v>5282060</v>
      </c>
      <c r="CU7" s="440"/>
      <c r="CV7" s="440"/>
      <c r="CW7" s="440"/>
      <c r="CX7" s="440"/>
      <c r="CY7" s="440"/>
      <c r="CZ7" s="440"/>
      <c r="DA7" s="441"/>
      <c r="DB7" s="439">
        <v>5369807</v>
      </c>
      <c r="DC7" s="440"/>
      <c r="DD7" s="440"/>
      <c r="DE7" s="440"/>
      <c r="DF7" s="440"/>
      <c r="DG7" s="440"/>
      <c r="DH7" s="440"/>
      <c r="DI7" s="441"/>
      <c r="DJ7" s="165"/>
      <c r="DK7" s="165"/>
      <c r="DL7" s="165"/>
      <c r="DM7" s="165"/>
      <c r="DN7" s="165"/>
      <c r="DO7" s="165"/>
    </row>
    <row r="8" spans="1:119" ht="18.7" customHeight="1" thickBot="1">
      <c r="A8" s="166"/>
      <c r="B8" s="411"/>
      <c r="C8" s="412"/>
      <c r="D8" s="412"/>
      <c r="E8" s="413"/>
      <c r="F8" s="413"/>
      <c r="G8" s="413"/>
      <c r="H8" s="413"/>
      <c r="I8" s="413"/>
      <c r="J8" s="413"/>
      <c r="K8" s="413"/>
      <c r="L8" s="413"/>
      <c r="M8" s="413"/>
      <c r="N8" s="413"/>
      <c r="O8" s="413"/>
      <c r="P8" s="413"/>
      <c r="Q8" s="413"/>
      <c r="R8" s="416"/>
      <c r="S8" s="416"/>
      <c r="T8" s="416"/>
      <c r="U8" s="416"/>
      <c r="V8" s="417"/>
      <c r="W8" s="420"/>
      <c r="X8" s="421"/>
      <c r="Y8" s="421"/>
      <c r="Z8" s="421"/>
      <c r="AA8" s="421"/>
      <c r="AB8" s="412"/>
      <c r="AC8" s="428"/>
      <c r="AD8" s="429"/>
      <c r="AE8" s="429"/>
      <c r="AF8" s="429"/>
      <c r="AG8" s="429"/>
      <c r="AH8" s="429"/>
      <c r="AI8" s="429"/>
      <c r="AJ8" s="429"/>
      <c r="AK8" s="429"/>
      <c r="AL8" s="430"/>
      <c r="AM8" s="431" t="s">
        <v>102</v>
      </c>
      <c r="AN8" s="432"/>
      <c r="AO8" s="432"/>
      <c r="AP8" s="432"/>
      <c r="AQ8" s="432"/>
      <c r="AR8" s="432"/>
      <c r="AS8" s="432"/>
      <c r="AT8" s="433"/>
      <c r="AU8" s="434" t="s">
        <v>88</v>
      </c>
      <c r="AV8" s="435"/>
      <c r="AW8" s="435"/>
      <c r="AX8" s="435"/>
      <c r="AY8" s="436" t="s">
        <v>103</v>
      </c>
      <c r="AZ8" s="437"/>
      <c r="BA8" s="437"/>
      <c r="BB8" s="437"/>
      <c r="BC8" s="437"/>
      <c r="BD8" s="437"/>
      <c r="BE8" s="437"/>
      <c r="BF8" s="437"/>
      <c r="BG8" s="437"/>
      <c r="BH8" s="437"/>
      <c r="BI8" s="437"/>
      <c r="BJ8" s="437"/>
      <c r="BK8" s="437"/>
      <c r="BL8" s="437"/>
      <c r="BM8" s="438"/>
      <c r="BN8" s="439">
        <v>104908</v>
      </c>
      <c r="BO8" s="440"/>
      <c r="BP8" s="440"/>
      <c r="BQ8" s="440"/>
      <c r="BR8" s="440"/>
      <c r="BS8" s="440"/>
      <c r="BT8" s="440"/>
      <c r="BU8" s="441"/>
      <c r="BV8" s="439">
        <v>212037</v>
      </c>
      <c r="BW8" s="440"/>
      <c r="BX8" s="440"/>
      <c r="BY8" s="440"/>
      <c r="BZ8" s="440"/>
      <c r="CA8" s="440"/>
      <c r="CB8" s="440"/>
      <c r="CC8" s="441"/>
      <c r="CD8" s="442" t="s">
        <v>104</v>
      </c>
      <c r="CE8" s="443"/>
      <c r="CF8" s="443"/>
      <c r="CG8" s="443"/>
      <c r="CH8" s="443"/>
      <c r="CI8" s="443"/>
      <c r="CJ8" s="443"/>
      <c r="CK8" s="443"/>
      <c r="CL8" s="443"/>
      <c r="CM8" s="443"/>
      <c r="CN8" s="443"/>
      <c r="CO8" s="443"/>
      <c r="CP8" s="443"/>
      <c r="CQ8" s="443"/>
      <c r="CR8" s="443"/>
      <c r="CS8" s="444"/>
      <c r="CT8" s="448">
        <v>0.19</v>
      </c>
      <c r="CU8" s="449"/>
      <c r="CV8" s="449"/>
      <c r="CW8" s="449"/>
      <c r="CX8" s="449"/>
      <c r="CY8" s="449"/>
      <c r="CZ8" s="449"/>
      <c r="DA8" s="450"/>
      <c r="DB8" s="448">
        <v>0.19</v>
      </c>
      <c r="DC8" s="449"/>
      <c r="DD8" s="449"/>
      <c r="DE8" s="449"/>
      <c r="DF8" s="449"/>
      <c r="DG8" s="449"/>
      <c r="DH8" s="449"/>
      <c r="DI8" s="450"/>
      <c r="DJ8" s="165"/>
      <c r="DK8" s="165"/>
      <c r="DL8" s="165"/>
      <c r="DM8" s="165"/>
      <c r="DN8" s="165"/>
      <c r="DO8" s="165"/>
    </row>
    <row r="9" spans="1:119" ht="18.7" customHeight="1" thickBot="1">
      <c r="A9" s="166"/>
      <c r="B9" s="402" t="s">
        <v>105</v>
      </c>
      <c r="C9" s="403"/>
      <c r="D9" s="403"/>
      <c r="E9" s="403"/>
      <c r="F9" s="403"/>
      <c r="G9" s="403"/>
      <c r="H9" s="403"/>
      <c r="I9" s="403"/>
      <c r="J9" s="403"/>
      <c r="K9" s="451"/>
      <c r="L9" s="452" t="s">
        <v>106</v>
      </c>
      <c r="M9" s="453"/>
      <c r="N9" s="453"/>
      <c r="O9" s="453"/>
      <c r="P9" s="453"/>
      <c r="Q9" s="454"/>
      <c r="R9" s="455">
        <v>6990</v>
      </c>
      <c r="S9" s="456"/>
      <c r="T9" s="456"/>
      <c r="U9" s="456"/>
      <c r="V9" s="457"/>
      <c r="W9" s="365" t="s">
        <v>107</v>
      </c>
      <c r="X9" s="366"/>
      <c r="Y9" s="366"/>
      <c r="Z9" s="366"/>
      <c r="AA9" s="366"/>
      <c r="AB9" s="366"/>
      <c r="AC9" s="366"/>
      <c r="AD9" s="366"/>
      <c r="AE9" s="366"/>
      <c r="AF9" s="366"/>
      <c r="AG9" s="366"/>
      <c r="AH9" s="366"/>
      <c r="AI9" s="366"/>
      <c r="AJ9" s="366"/>
      <c r="AK9" s="366"/>
      <c r="AL9" s="367"/>
      <c r="AM9" s="431" t="s">
        <v>108</v>
      </c>
      <c r="AN9" s="432"/>
      <c r="AO9" s="432"/>
      <c r="AP9" s="432"/>
      <c r="AQ9" s="432"/>
      <c r="AR9" s="432"/>
      <c r="AS9" s="432"/>
      <c r="AT9" s="433"/>
      <c r="AU9" s="434" t="s">
        <v>88</v>
      </c>
      <c r="AV9" s="435"/>
      <c r="AW9" s="435"/>
      <c r="AX9" s="435"/>
      <c r="AY9" s="436" t="s">
        <v>109</v>
      </c>
      <c r="AZ9" s="437"/>
      <c r="BA9" s="437"/>
      <c r="BB9" s="437"/>
      <c r="BC9" s="437"/>
      <c r="BD9" s="437"/>
      <c r="BE9" s="437"/>
      <c r="BF9" s="437"/>
      <c r="BG9" s="437"/>
      <c r="BH9" s="437"/>
      <c r="BI9" s="437"/>
      <c r="BJ9" s="437"/>
      <c r="BK9" s="437"/>
      <c r="BL9" s="437"/>
      <c r="BM9" s="438"/>
      <c r="BN9" s="439">
        <v>-107129</v>
      </c>
      <c r="BO9" s="440"/>
      <c r="BP9" s="440"/>
      <c r="BQ9" s="440"/>
      <c r="BR9" s="440"/>
      <c r="BS9" s="440"/>
      <c r="BT9" s="440"/>
      <c r="BU9" s="441"/>
      <c r="BV9" s="439">
        <v>100307</v>
      </c>
      <c r="BW9" s="440"/>
      <c r="BX9" s="440"/>
      <c r="BY9" s="440"/>
      <c r="BZ9" s="440"/>
      <c r="CA9" s="440"/>
      <c r="CB9" s="440"/>
      <c r="CC9" s="441"/>
      <c r="CD9" s="442" t="s">
        <v>110</v>
      </c>
      <c r="CE9" s="443"/>
      <c r="CF9" s="443"/>
      <c r="CG9" s="443"/>
      <c r="CH9" s="443"/>
      <c r="CI9" s="443"/>
      <c r="CJ9" s="443"/>
      <c r="CK9" s="443"/>
      <c r="CL9" s="443"/>
      <c r="CM9" s="443"/>
      <c r="CN9" s="443"/>
      <c r="CO9" s="443"/>
      <c r="CP9" s="443"/>
      <c r="CQ9" s="443"/>
      <c r="CR9" s="443"/>
      <c r="CS9" s="444"/>
      <c r="CT9" s="405">
        <v>15.9</v>
      </c>
      <c r="CU9" s="406"/>
      <c r="CV9" s="406"/>
      <c r="CW9" s="406"/>
      <c r="CX9" s="406"/>
      <c r="CY9" s="406"/>
      <c r="CZ9" s="406"/>
      <c r="DA9" s="407"/>
      <c r="DB9" s="405">
        <v>16.100000000000001</v>
      </c>
      <c r="DC9" s="406"/>
      <c r="DD9" s="406"/>
      <c r="DE9" s="406"/>
      <c r="DF9" s="406"/>
      <c r="DG9" s="406"/>
      <c r="DH9" s="406"/>
      <c r="DI9" s="407"/>
      <c r="DJ9" s="165"/>
      <c r="DK9" s="165"/>
      <c r="DL9" s="165"/>
      <c r="DM9" s="165"/>
      <c r="DN9" s="165"/>
      <c r="DO9" s="165"/>
    </row>
    <row r="10" spans="1:119" ht="18.7" customHeight="1" thickBot="1">
      <c r="A10" s="166"/>
      <c r="B10" s="402"/>
      <c r="C10" s="403"/>
      <c r="D10" s="403"/>
      <c r="E10" s="403"/>
      <c r="F10" s="403"/>
      <c r="G10" s="403"/>
      <c r="H10" s="403"/>
      <c r="I10" s="403"/>
      <c r="J10" s="403"/>
      <c r="K10" s="451"/>
      <c r="L10" s="458" t="s">
        <v>111</v>
      </c>
      <c r="M10" s="432"/>
      <c r="N10" s="432"/>
      <c r="O10" s="432"/>
      <c r="P10" s="432"/>
      <c r="Q10" s="433"/>
      <c r="R10" s="459">
        <v>7630</v>
      </c>
      <c r="S10" s="460"/>
      <c r="T10" s="460"/>
      <c r="U10" s="460"/>
      <c r="V10" s="461"/>
      <c r="W10" s="396"/>
      <c r="X10" s="397"/>
      <c r="Y10" s="397"/>
      <c r="Z10" s="397"/>
      <c r="AA10" s="397"/>
      <c r="AB10" s="397"/>
      <c r="AC10" s="397"/>
      <c r="AD10" s="397"/>
      <c r="AE10" s="397"/>
      <c r="AF10" s="397"/>
      <c r="AG10" s="397"/>
      <c r="AH10" s="397"/>
      <c r="AI10" s="397"/>
      <c r="AJ10" s="397"/>
      <c r="AK10" s="397"/>
      <c r="AL10" s="400"/>
      <c r="AM10" s="431" t="s">
        <v>112</v>
      </c>
      <c r="AN10" s="432"/>
      <c r="AO10" s="432"/>
      <c r="AP10" s="432"/>
      <c r="AQ10" s="432"/>
      <c r="AR10" s="432"/>
      <c r="AS10" s="432"/>
      <c r="AT10" s="433"/>
      <c r="AU10" s="434" t="s">
        <v>113</v>
      </c>
      <c r="AV10" s="435"/>
      <c r="AW10" s="435"/>
      <c r="AX10" s="435"/>
      <c r="AY10" s="436" t="s">
        <v>114</v>
      </c>
      <c r="AZ10" s="437"/>
      <c r="BA10" s="437"/>
      <c r="BB10" s="437"/>
      <c r="BC10" s="437"/>
      <c r="BD10" s="437"/>
      <c r="BE10" s="437"/>
      <c r="BF10" s="437"/>
      <c r="BG10" s="437"/>
      <c r="BH10" s="437"/>
      <c r="BI10" s="437"/>
      <c r="BJ10" s="437"/>
      <c r="BK10" s="437"/>
      <c r="BL10" s="437"/>
      <c r="BM10" s="438"/>
      <c r="BN10" s="439">
        <v>6576</v>
      </c>
      <c r="BO10" s="440"/>
      <c r="BP10" s="440"/>
      <c r="BQ10" s="440"/>
      <c r="BR10" s="440"/>
      <c r="BS10" s="440"/>
      <c r="BT10" s="440"/>
      <c r="BU10" s="441"/>
      <c r="BV10" s="439">
        <v>42</v>
      </c>
      <c r="BW10" s="440"/>
      <c r="BX10" s="440"/>
      <c r="BY10" s="440"/>
      <c r="BZ10" s="440"/>
      <c r="CA10" s="440"/>
      <c r="CB10" s="440"/>
      <c r="CC10" s="441"/>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1" t="s">
        <v>118</v>
      </c>
      <c r="AN11" s="432"/>
      <c r="AO11" s="432"/>
      <c r="AP11" s="432"/>
      <c r="AQ11" s="432"/>
      <c r="AR11" s="432"/>
      <c r="AS11" s="432"/>
      <c r="AT11" s="433"/>
      <c r="AU11" s="434" t="s">
        <v>113</v>
      </c>
      <c r="AV11" s="435"/>
      <c r="AW11" s="435"/>
      <c r="AX11" s="435"/>
      <c r="AY11" s="436" t="s">
        <v>119</v>
      </c>
      <c r="AZ11" s="437"/>
      <c r="BA11" s="437"/>
      <c r="BB11" s="437"/>
      <c r="BC11" s="437"/>
      <c r="BD11" s="437"/>
      <c r="BE11" s="437"/>
      <c r="BF11" s="437"/>
      <c r="BG11" s="437"/>
      <c r="BH11" s="437"/>
      <c r="BI11" s="437"/>
      <c r="BJ11" s="437"/>
      <c r="BK11" s="437"/>
      <c r="BL11" s="437"/>
      <c r="BM11" s="438"/>
      <c r="BN11" s="439">
        <v>0</v>
      </c>
      <c r="BO11" s="440"/>
      <c r="BP11" s="440"/>
      <c r="BQ11" s="440"/>
      <c r="BR11" s="440"/>
      <c r="BS11" s="440"/>
      <c r="BT11" s="440"/>
      <c r="BU11" s="441"/>
      <c r="BV11" s="439">
        <v>0</v>
      </c>
      <c r="BW11" s="440"/>
      <c r="BX11" s="440"/>
      <c r="BY11" s="440"/>
      <c r="BZ11" s="440"/>
      <c r="CA11" s="440"/>
      <c r="CB11" s="440"/>
      <c r="CC11" s="441"/>
      <c r="CD11" s="442" t="s">
        <v>120</v>
      </c>
      <c r="CE11" s="443"/>
      <c r="CF11" s="443"/>
      <c r="CG11" s="443"/>
      <c r="CH11" s="443"/>
      <c r="CI11" s="443"/>
      <c r="CJ11" s="443"/>
      <c r="CK11" s="443"/>
      <c r="CL11" s="443"/>
      <c r="CM11" s="443"/>
      <c r="CN11" s="443"/>
      <c r="CO11" s="443"/>
      <c r="CP11" s="443"/>
      <c r="CQ11" s="443"/>
      <c r="CR11" s="443"/>
      <c r="CS11" s="444"/>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 customHeight="1">
      <c r="A12" s="166"/>
      <c r="B12" s="468" t="s">
        <v>123</v>
      </c>
      <c r="C12" s="469"/>
      <c r="D12" s="469"/>
      <c r="E12" s="469"/>
      <c r="F12" s="469"/>
      <c r="G12" s="469"/>
      <c r="H12" s="469"/>
      <c r="I12" s="469"/>
      <c r="J12" s="469"/>
      <c r="K12" s="470"/>
      <c r="L12" s="477" t="s">
        <v>124</v>
      </c>
      <c r="M12" s="478"/>
      <c r="N12" s="478"/>
      <c r="O12" s="478"/>
      <c r="P12" s="478"/>
      <c r="Q12" s="479"/>
      <c r="R12" s="480">
        <v>7061</v>
      </c>
      <c r="S12" s="481"/>
      <c r="T12" s="481"/>
      <c r="U12" s="481"/>
      <c r="V12" s="482"/>
      <c r="W12" s="483" t="s">
        <v>1</v>
      </c>
      <c r="X12" s="435"/>
      <c r="Y12" s="435"/>
      <c r="Z12" s="435"/>
      <c r="AA12" s="435"/>
      <c r="AB12" s="484"/>
      <c r="AC12" s="434" t="s">
        <v>125</v>
      </c>
      <c r="AD12" s="435"/>
      <c r="AE12" s="435"/>
      <c r="AF12" s="435"/>
      <c r="AG12" s="484"/>
      <c r="AH12" s="434" t="s">
        <v>126</v>
      </c>
      <c r="AI12" s="435"/>
      <c r="AJ12" s="435"/>
      <c r="AK12" s="435"/>
      <c r="AL12" s="485"/>
      <c r="AM12" s="431" t="s">
        <v>127</v>
      </c>
      <c r="AN12" s="432"/>
      <c r="AO12" s="432"/>
      <c r="AP12" s="432"/>
      <c r="AQ12" s="432"/>
      <c r="AR12" s="432"/>
      <c r="AS12" s="432"/>
      <c r="AT12" s="433"/>
      <c r="AU12" s="434" t="s">
        <v>128</v>
      </c>
      <c r="AV12" s="435"/>
      <c r="AW12" s="435"/>
      <c r="AX12" s="435"/>
      <c r="AY12" s="436" t="s">
        <v>129</v>
      </c>
      <c r="AZ12" s="437"/>
      <c r="BA12" s="437"/>
      <c r="BB12" s="437"/>
      <c r="BC12" s="437"/>
      <c r="BD12" s="437"/>
      <c r="BE12" s="437"/>
      <c r="BF12" s="437"/>
      <c r="BG12" s="437"/>
      <c r="BH12" s="437"/>
      <c r="BI12" s="437"/>
      <c r="BJ12" s="437"/>
      <c r="BK12" s="437"/>
      <c r="BL12" s="437"/>
      <c r="BM12" s="438"/>
      <c r="BN12" s="439">
        <v>200000</v>
      </c>
      <c r="BO12" s="440"/>
      <c r="BP12" s="440"/>
      <c r="BQ12" s="440"/>
      <c r="BR12" s="440"/>
      <c r="BS12" s="440"/>
      <c r="BT12" s="440"/>
      <c r="BU12" s="441"/>
      <c r="BV12" s="439">
        <v>96712</v>
      </c>
      <c r="BW12" s="440"/>
      <c r="BX12" s="440"/>
      <c r="BY12" s="440"/>
      <c r="BZ12" s="440"/>
      <c r="CA12" s="440"/>
      <c r="CB12" s="440"/>
      <c r="CC12" s="441"/>
      <c r="CD12" s="442" t="s">
        <v>130</v>
      </c>
      <c r="CE12" s="443"/>
      <c r="CF12" s="443"/>
      <c r="CG12" s="443"/>
      <c r="CH12" s="443"/>
      <c r="CI12" s="443"/>
      <c r="CJ12" s="443"/>
      <c r="CK12" s="443"/>
      <c r="CL12" s="443"/>
      <c r="CM12" s="443"/>
      <c r="CN12" s="443"/>
      <c r="CO12" s="443"/>
      <c r="CP12" s="443"/>
      <c r="CQ12" s="443"/>
      <c r="CR12" s="443"/>
      <c r="CS12" s="444"/>
      <c r="CT12" s="448" t="s">
        <v>122</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 customHeight="1">
      <c r="A13" s="166"/>
      <c r="B13" s="471"/>
      <c r="C13" s="472"/>
      <c r="D13" s="472"/>
      <c r="E13" s="472"/>
      <c r="F13" s="472"/>
      <c r="G13" s="472"/>
      <c r="H13" s="472"/>
      <c r="I13" s="472"/>
      <c r="J13" s="472"/>
      <c r="K13" s="473"/>
      <c r="L13" s="176"/>
      <c r="M13" s="496" t="s">
        <v>132</v>
      </c>
      <c r="N13" s="497"/>
      <c r="O13" s="497"/>
      <c r="P13" s="497"/>
      <c r="Q13" s="498"/>
      <c r="R13" s="489">
        <v>7036</v>
      </c>
      <c r="S13" s="490"/>
      <c r="T13" s="490"/>
      <c r="U13" s="490"/>
      <c r="V13" s="491"/>
      <c r="W13" s="418" t="s">
        <v>133</v>
      </c>
      <c r="X13" s="419"/>
      <c r="Y13" s="419"/>
      <c r="Z13" s="419"/>
      <c r="AA13" s="419"/>
      <c r="AB13" s="409"/>
      <c r="AC13" s="459">
        <v>895</v>
      </c>
      <c r="AD13" s="460"/>
      <c r="AE13" s="460"/>
      <c r="AF13" s="460"/>
      <c r="AG13" s="499"/>
      <c r="AH13" s="459">
        <v>1027</v>
      </c>
      <c r="AI13" s="460"/>
      <c r="AJ13" s="460"/>
      <c r="AK13" s="460"/>
      <c r="AL13" s="461"/>
      <c r="AM13" s="431" t="s">
        <v>134</v>
      </c>
      <c r="AN13" s="432"/>
      <c r="AO13" s="432"/>
      <c r="AP13" s="432"/>
      <c r="AQ13" s="432"/>
      <c r="AR13" s="432"/>
      <c r="AS13" s="432"/>
      <c r="AT13" s="433"/>
      <c r="AU13" s="434" t="s">
        <v>113</v>
      </c>
      <c r="AV13" s="435"/>
      <c r="AW13" s="435"/>
      <c r="AX13" s="435"/>
      <c r="AY13" s="436" t="s">
        <v>135</v>
      </c>
      <c r="AZ13" s="437"/>
      <c r="BA13" s="437"/>
      <c r="BB13" s="437"/>
      <c r="BC13" s="437"/>
      <c r="BD13" s="437"/>
      <c r="BE13" s="437"/>
      <c r="BF13" s="437"/>
      <c r="BG13" s="437"/>
      <c r="BH13" s="437"/>
      <c r="BI13" s="437"/>
      <c r="BJ13" s="437"/>
      <c r="BK13" s="437"/>
      <c r="BL13" s="437"/>
      <c r="BM13" s="438"/>
      <c r="BN13" s="439">
        <v>-300553</v>
      </c>
      <c r="BO13" s="440"/>
      <c r="BP13" s="440"/>
      <c r="BQ13" s="440"/>
      <c r="BR13" s="440"/>
      <c r="BS13" s="440"/>
      <c r="BT13" s="440"/>
      <c r="BU13" s="441"/>
      <c r="BV13" s="439">
        <v>3637</v>
      </c>
      <c r="BW13" s="440"/>
      <c r="BX13" s="440"/>
      <c r="BY13" s="440"/>
      <c r="BZ13" s="440"/>
      <c r="CA13" s="440"/>
      <c r="CB13" s="440"/>
      <c r="CC13" s="441"/>
      <c r="CD13" s="442" t="s">
        <v>136</v>
      </c>
      <c r="CE13" s="443"/>
      <c r="CF13" s="443"/>
      <c r="CG13" s="443"/>
      <c r="CH13" s="443"/>
      <c r="CI13" s="443"/>
      <c r="CJ13" s="443"/>
      <c r="CK13" s="443"/>
      <c r="CL13" s="443"/>
      <c r="CM13" s="443"/>
      <c r="CN13" s="443"/>
      <c r="CO13" s="443"/>
      <c r="CP13" s="443"/>
      <c r="CQ13" s="443"/>
      <c r="CR13" s="443"/>
      <c r="CS13" s="444"/>
      <c r="CT13" s="405">
        <v>8.6</v>
      </c>
      <c r="CU13" s="406"/>
      <c r="CV13" s="406"/>
      <c r="CW13" s="406"/>
      <c r="CX13" s="406"/>
      <c r="CY13" s="406"/>
      <c r="CZ13" s="406"/>
      <c r="DA13" s="407"/>
      <c r="DB13" s="405">
        <v>8.6</v>
      </c>
      <c r="DC13" s="406"/>
      <c r="DD13" s="406"/>
      <c r="DE13" s="406"/>
      <c r="DF13" s="406"/>
      <c r="DG13" s="406"/>
      <c r="DH13" s="406"/>
      <c r="DI13" s="407"/>
      <c r="DJ13" s="165"/>
      <c r="DK13" s="165"/>
      <c r="DL13" s="165"/>
      <c r="DM13" s="165"/>
      <c r="DN13" s="165"/>
      <c r="DO13" s="165"/>
    </row>
    <row r="14" spans="1:119" ht="18.7" customHeight="1" thickBot="1">
      <c r="A14" s="166"/>
      <c r="B14" s="471"/>
      <c r="C14" s="472"/>
      <c r="D14" s="472"/>
      <c r="E14" s="472"/>
      <c r="F14" s="472"/>
      <c r="G14" s="472"/>
      <c r="H14" s="472"/>
      <c r="I14" s="472"/>
      <c r="J14" s="472"/>
      <c r="K14" s="473"/>
      <c r="L14" s="486" t="s">
        <v>137</v>
      </c>
      <c r="M14" s="487"/>
      <c r="N14" s="487"/>
      <c r="O14" s="487"/>
      <c r="P14" s="487"/>
      <c r="Q14" s="488"/>
      <c r="R14" s="489">
        <v>7139</v>
      </c>
      <c r="S14" s="490"/>
      <c r="T14" s="490"/>
      <c r="U14" s="490"/>
      <c r="V14" s="491"/>
      <c r="W14" s="398"/>
      <c r="X14" s="399"/>
      <c r="Y14" s="399"/>
      <c r="Z14" s="399"/>
      <c r="AA14" s="399"/>
      <c r="AB14" s="388"/>
      <c r="AC14" s="492">
        <v>25.9</v>
      </c>
      <c r="AD14" s="493"/>
      <c r="AE14" s="493"/>
      <c r="AF14" s="493"/>
      <c r="AG14" s="494"/>
      <c r="AH14" s="492">
        <v>27</v>
      </c>
      <c r="AI14" s="493"/>
      <c r="AJ14" s="493"/>
      <c r="AK14" s="493"/>
      <c r="AL14" s="495"/>
      <c r="AM14" s="431"/>
      <c r="AN14" s="432"/>
      <c r="AO14" s="432"/>
      <c r="AP14" s="432"/>
      <c r="AQ14" s="432"/>
      <c r="AR14" s="432"/>
      <c r="AS14" s="432"/>
      <c r="AT14" s="433"/>
      <c r="AU14" s="434"/>
      <c r="AV14" s="435"/>
      <c r="AW14" s="435"/>
      <c r="AX14" s="435"/>
      <c r="AY14" s="436"/>
      <c r="AZ14" s="437"/>
      <c r="BA14" s="437"/>
      <c r="BB14" s="437"/>
      <c r="BC14" s="437"/>
      <c r="BD14" s="437"/>
      <c r="BE14" s="437"/>
      <c r="BF14" s="437"/>
      <c r="BG14" s="437"/>
      <c r="BH14" s="437"/>
      <c r="BI14" s="437"/>
      <c r="BJ14" s="437"/>
      <c r="BK14" s="437"/>
      <c r="BL14" s="437"/>
      <c r="BM14" s="438"/>
      <c r="BN14" s="439"/>
      <c r="BO14" s="440"/>
      <c r="BP14" s="440"/>
      <c r="BQ14" s="440"/>
      <c r="BR14" s="440"/>
      <c r="BS14" s="440"/>
      <c r="BT14" s="440"/>
      <c r="BU14" s="441"/>
      <c r="BV14" s="439"/>
      <c r="BW14" s="440"/>
      <c r="BX14" s="440"/>
      <c r="BY14" s="440"/>
      <c r="BZ14" s="440"/>
      <c r="CA14" s="440"/>
      <c r="CB14" s="440"/>
      <c r="CC14" s="441"/>
      <c r="CD14" s="500" t="s">
        <v>138</v>
      </c>
      <c r="CE14" s="501"/>
      <c r="CF14" s="501"/>
      <c r="CG14" s="501"/>
      <c r="CH14" s="501"/>
      <c r="CI14" s="501"/>
      <c r="CJ14" s="501"/>
      <c r="CK14" s="501"/>
      <c r="CL14" s="501"/>
      <c r="CM14" s="501"/>
      <c r="CN14" s="501"/>
      <c r="CO14" s="501"/>
      <c r="CP14" s="501"/>
      <c r="CQ14" s="501"/>
      <c r="CR14" s="501"/>
      <c r="CS14" s="502"/>
      <c r="CT14" s="503" t="s">
        <v>131</v>
      </c>
      <c r="CU14" s="504"/>
      <c r="CV14" s="504"/>
      <c r="CW14" s="504"/>
      <c r="CX14" s="504"/>
      <c r="CY14" s="504"/>
      <c r="CZ14" s="504"/>
      <c r="DA14" s="505"/>
      <c r="DB14" s="503" t="s">
        <v>121</v>
      </c>
      <c r="DC14" s="504"/>
      <c r="DD14" s="504"/>
      <c r="DE14" s="504"/>
      <c r="DF14" s="504"/>
      <c r="DG14" s="504"/>
      <c r="DH14" s="504"/>
      <c r="DI14" s="505"/>
      <c r="DJ14" s="165"/>
      <c r="DK14" s="165"/>
      <c r="DL14" s="165"/>
      <c r="DM14" s="165"/>
      <c r="DN14" s="165"/>
      <c r="DO14" s="165"/>
    </row>
    <row r="15" spans="1:119" ht="18.7" customHeight="1">
      <c r="A15" s="166"/>
      <c r="B15" s="471"/>
      <c r="C15" s="472"/>
      <c r="D15" s="472"/>
      <c r="E15" s="472"/>
      <c r="F15" s="472"/>
      <c r="G15" s="472"/>
      <c r="H15" s="472"/>
      <c r="I15" s="472"/>
      <c r="J15" s="472"/>
      <c r="K15" s="473"/>
      <c r="L15" s="176"/>
      <c r="M15" s="496" t="s">
        <v>139</v>
      </c>
      <c r="N15" s="497"/>
      <c r="O15" s="497"/>
      <c r="P15" s="497"/>
      <c r="Q15" s="498"/>
      <c r="R15" s="489">
        <v>7119</v>
      </c>
      <c r="S15" s="490"/>
      <c r="T15" s="490"/>
      <c r="U15" s="490"/>
      <c r="V15" s="491"/>
      <c r="W15" s="418" t="s">
        <v>140</v>
      </c>
      <c r="X15" s="419"/>
      <c r="Y15" s="419"/>
      <c r="Z15" s="419"/>
      <c r="AA15" s="419"/>
      <c r="AB15" s="409"/>
      <c r="AC15" s="459">
        <v>524</v>
      </c>
      <c r="AD15" s="460"/>
      <c r="AE15" s="460"/>
      <c r="AF15" s="460"/>
      <c r="AG15" s="499"/>
      <c r="AH15" s="459">
        <v>593</v>
      </c>
      <c r="AI15" s="460"/>
      <c r="AJ15" s="460"/>
      <c r="AK15" s="460"/>
      <c r="AL15" s="461"/>
      <c r="AM15" s="431"/>
      <c r="AN15" s="432"/>
      <c r="AO15" s="432"/>
      <c r="AP15" s="432"/>
      <c r="AQ15" s="432"/>
      <c r="AR15" s="432"/>
      <c r="AS15" s="432"/>
      <c r="AT15" s="433"/>
      <c r="AU15" s="434"/>
      <c r="AV15" s="435"/>
      <c r="AW15" s="435"/>
      <c r="AX15" s="435"/>
      <c r="AY15" s="368" t="s">
        <v>141</v>
      </c>
      <c r="AZ15" s="369"/>
      <c r="BA15" s="369"/>
      <c r="BB15" s="369"/>
      <c r="BC15" s="369"/>
      <c r="BD15" s="369"/>
      <c r="BE15" s="369"/>
      <c r="BF15" s="369"/>
      <c r="BG15" s="369"/>
      <c r="BH15" s="369"/>
      <c r="BI15" s="369"/>
      <c r="BJ15" s="369"/>
      <c r="BK15" s="369"/>
      <c r="BL15" s="369"/>
      <c r="BM15" s="370"/>
      <c r="BN15" s="371">
        <v>935819</v>
      </c>
      <c r="BO15" s="372"/>
      <c r="BP15" s="372"/>
      <c r="BQ15" s="372"/>
      <c r="BR15" s="372"/>
      <c r="BS15" s="372"/>
      <c r="BT15" s="372"/>
      <c r="BU15" s="373"/>
      <c r="BV15" s="371">
        <v>919441</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 customHeight="1">
      <c r="A16" s="166"/>
      <c r="B16" s="471"/>
      <c r="C16" s="472"/>
      <c r="D16" s="472"/>
      <c r="E16" s="472"/>
      <c r="F16" s="472"/>
      <c r="G16" s="472"/>
      <c r="H16" s="472"/>
      <c r="I16" s="472"/>
      <c r="J16" s="472"/>
      <c r="K16" s="473"/>
      <c r="L16" s="486" t="s">
        <v>143</v>
      </c>
      <c r="M16" s="509"/>
      <c r="N16" s="509"/>
      <c r="O16" s="509"/>
      <c r="P16" s="509"/>
      <c r="Q16" s="510"/>
      <c r="R16" s="511" t="s">
        <v>144</v>
      </c>
      <c r="S16" s="512"/>
      <c r="T16" s="512"/>
      <c r="U16" s="512"/>
      <c r="V16" s="513"/>
      <c r="W16" s="398"/>
      <c r="X16" s="399"/>
      <c r="Y16" s="399"/>
      <c r="Z16" s="399"/>
      <c r="AA16" s="399"/>
      <c r="AB16" s="388"/>
      <c r="AC16" s="492">
        <v>15.1</v>
      </c>
      <c r="AD16" s="493"/>
      <c r="AE16" s="493"/>
      <c r="AF16" s="493"/>
      <c r="AG16" s="494"/>
      <c r="AH16" s="492">
        <v>15.6</v>
      </c>
      <c r="AI16" s="493"/>
      <c r="AJ16" s="493"/>
      <c r="AK16" s="493"/>
      <c r="AL16" s="495"/>
      <c r="AM16" s="431"/>
      <c r="AN16" s="432"/>
      <c r="AO16" s="432"/>
      <c r="AP16" s="432"/>
      <c r="AQ16" s="432"/>
      <c r="AR16" s="432"/>
      <c r="AS16" s="432"/>
      <c r="AT16" s="433"/>
      <c r="AU16" s="434"/>
      <c r="AV16" s="435"/>
      <c r="AW16" s="435"/>
      <c r="AX16" s="435"/>
      <c r="AY16" s="436" t="s">
        <v>145</v>
      </c>
      <c r="AZ16" s="437"/>
      <c r="BA16" s="437"/>
      <c r="BB16" s="437"/>
      <c r="BC16" s="437"/>
      <c r="BD16" s="437"/>
      <c r="BE16" s="437"/>
      <c r="BF16" s="437"/>
      <c r="BG16" s="437"/>
      <c r="BH16" s="437"/>
      <c r="BI16" s="437"/>
      <c r="BJ16" s="437"/>
      <c r="BK16" s="437"/>
      <c r="BL16" s="437"/>
      <c r="BM16" s="438"/>
      <c r="BN16" s="439">
        <v>4842489</v>
      </c>
      <c r="BO16" s="440"/>
      <c r="BP16" s="440"/>
      <c r="BQ16" s="440"/>
      <c r="BR16" s="440"/>
      <c r="BS16" s="440"/>
      <c r="BT16" s="440"/>
      <c r="BU16" s="441"/>
      <c r="BV16" s="439">
        <v>4942035</v>
      </c>
      <c r="BW16" s="440"/>
      <c r="BX16" s="440"/>
      <c r="BY16" s="440"/>
      <c r="BZ16" s="440"/>
      <c r="CA16" s="440"/>
      <c r="CB16" s="440"/>
      <c r="CC16" s="441"/>
      <c r="CD16" s="180"/>
      <c r="CE16" s="517"/>
      <c r="CF16" s="517"/>
      <c r="CG16" s="517"/>
      <c r="CH16" s="517"/>
      <c r="CI16" s="517"/>
      <c r="CJ16" s="517"/>
      <c r="CK16" s="517"/>
      <c r="CL16" s="517"/>
      <c r="CM16" s="517"/>
      <c r="CN16" s="517"/>
      <c r="CO16" s="517"/>
      <c r="CP16" s="517"/>
      <c r="CQ16" s="517"/>
      <c r="CR16" s="517"/>
      <c r="CS16" s="518"/>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 customHeight="1" thickBot="1">
      <c r="A17" s="166"/>
      <c r="B17" s="474"/>
      <c r="C17" s="475"/>
      <c r="D17" s="475"/>
      <c r="E17" s="475"/>
      <c r="F17" s="475"/>
      <c r="G17" s="475"/>
      <c r="H17" s="475"/>
      <c r="I17" s="475"/>
      <c r="J17" s="475"/>
      <c r="K17" s="476"/>
      <c r="L17" s="181"/>
      <c r="M17" s="514" t="s">
        <v>146</v>
      </c>
      <c r="N17" s="515"/>
      <c r="O17" s="515"/>
      <c r="P17" s="515"/>
      <c r="Q17" s="516"/>
      <c r="R17" s="511" t="s">
        <v>147</v>
      </c>
      <c r="S17" s="512"/>
      <c r="T17" s="512"/>
      <c r="U17" s="512"/>
      <c r="V17" s="513"/>
      <c r="W17" s="418" t="s">
        <v>148</v>
      </c>
      <c r="X17" s="419"/>
      <c r="Y17" s="419"/>
      <c r="Z17" s="419"/>
      <c r="AA17" s="419"/>
      <c r="AB17" s="409"/>
      <c r="AC17" s="459">
        <v>2041</v>
      </c>
      <c r="AD17" s="460"/>
      <c r="AE17" s="460"/>
      <c r="AF17" s="460"/>
      <c r="AG17" s="499"/>
      <c r="AH17" s="459">
        <v>2178</v>
      </c>
      <c r="AI17" s="460"/>
      <c r="AJ17" s="460"/>
      <c r="AK17" s="460"/>
      <c r="AL17" s="461"/>
      <c r="AM17" s="431"/>
      <c r="AN17" s="432"/>
      <c r="AO17" s="432"/>
      <c r="AP17" s="432"/>
      <c r="AQ17" s="432"/>
      <c r="AR17" s="432"/>
      <c r="AS17" s="432"/>
      <c r="AT17" s="433"/>
      <c r="AU17" s="434"/>
      <c r="AV17" s="435"/>
      <c r="AW17" s="435"/>
      <c r="AX17" s="435"/>
      <c r="AY17" s="436" t="s">
        <v>149</v>
      </c>
      <c r="AZ17" s="437"/>
      <c r="BA17" s="437"/>
      <c r="BB17" s="437"/>
      <c r="BC17" s="437"/>
      <c r="BD17" s="437"/>
      <c r="BE17" s="437"/>
      <c r="BF17" s="437"/>
      <c r="BG17" s="437"/>
      <c r="BH17" s="437"/>
      <c r="BI17" s="437"/>
      <c r="BJ17" s="437"/>
      <c r="BK17" s="437"/>
      <c r="BL17" s="437"/>
      <c r="BM17" s="438"/>
      <c r="BN17" s="439">
        <v>1170192</v>
      </c>
      <c r="BO17" s="440"/>
      <c r="BP17" s="440"/>
      <c r="BQ17" s="440"/>
      <c r="BR17" s="440"/>
      <c r="BS17" s="440"/>
      <c r="BT17" s="440"/>
      <c r="BU17" s="441"/>
      <c r="BV17" s="439">
        <v>1142031</v>
      </c>
      <c r="BW17" s="440"/>
      <c r="BX17" s="440"/>
      <c r="BY17" s="440"/>
      <c r="BZ17" s="440"/>
      <c r="CA17" s="440"/>
      <c r="CB17" s="440"/>
      <c r="CC17" s="441"/>
      <c r="CD17" s="180"/>
      <c r="CE17" s="517"/>
      <c r="CF17" s="517"/>
      <c r="CG17" s="517"/>
      <c r="CH17" s="517"/>
      <c r="CI17" s="517"/>
      <c r="CJ17" s="517"/>
      <c r="CK17" s="517"/>
      <c r="CL17" s="517"/>
      <c r="CM17" s="517"/>
      <c r="CN17" s="517"/>
      <c r="CO17" s="517"/>
      <c r="CP17" s="517"/>
      <c r="CQ17" s="517"/>
      <c r="CR17" s="517"/>
      <c r="CS17" s="518"/>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 customHeight="1" thickBot="1">
      <c r="A18" s="166"/>
      <c r="B18" s="519" t="s">
        <v>150</v>
      </c>
      <c r="C18" s="451"/>
      <c r="D18" s="451"/>
      <c r="E18" s="520"/>
      <c r="F18" s="520"/>
      <c r="G18" s="520"/>
      <c r="H18" s="520"/>
      <c r="I18" s="520"/>
      <c r="J18" s="520"/>
      <c r="K18" s="520"/>
      <c r="L18" s="521">
        <v>1408.04</v>
      </c>
      <c r="M18" s="521"/>
      <c r="N18" s="521"/>
      <c r="O18" s="521"/>
      <c r="P18" s="521"/>
      <c r="Q18" s="521"/>
      <c r="R18" s="522"/>
      <c r="S18" s="522"/>
      <c r="T18" s="522"/>
      <c r="U18" s="522"/>
      <c r="V18" s="523"/>
      <c r="W18" s="420"/>
      <c r="X18" s="421"/>
      <c r="Y18" s="421"/>
      <c r="Z18" s="421"/>
      <c r="AA18" s="421"/>
      <c r="AB18" s="412"/>
      <c r="AC18" s="524">
        <v>59</v>
      </c>
      <c r="AD18" s="525"/>
      <c r="AE18" s="525"/>
      <c r="AF18" s="525"/>
      <c r="AG18" s="526"/>
      <c r="AH18" s="524">
        <v>57.3</v>
      </c>
      <c r="AI18" s="525"/>
      <c r="AJ18" s="525"/>
      <c r="AK18" s="525"/>
      <c r="AL18" s="527"/>
      <c r="AM18" s="431"/>
      <c r="AN18" s="432"/>
      <c r="AO18" s="432"/>
      <c r="AP18" s="432"/>
      <c r="AQ18" s="432"/>
      <c r="AR18" s="432"/>
      <c r="AS18" s="432"/>
      <c r="AT18" s="433"/>
      <c r="AU18" s="434"/>
      <c r="AV18" s="435"/>
      <c r="AW18" s="435"/>
      <c r="AX18" s="435"/>
      <c r="AY18" s="436" t="s">
        <v>151</v>
      </c>
      <c r="AZ18" s="437"/>
      <c r="BA18" s="437"/>
      <c r="BB18" s="437"/>
      <c r="BC18" s="437"/>
      <c r="BD18" s="437"/>
      <c r="BE18" s="437"/>
      <c r="BF18" s="437"/>
      <c r="BG18" s="437"/>
      <c r="BH18" s="437"/>
      <c r="BI18" s="437"/>
      <c r="BJ18" s="437"/>
      <c r="BK18" s="437"/>
      <c r="BL18" s="437"/>
      <c r="BM18" s="438"/>
      <c r="BN18" s="439">
        <v>4548775</v>
      </c>
      <c r="BO18" s="440"/>
      <c r="BP18" s="440"/>
      <c r="BQ18" s="440"/>
      <c r="BR18" s="440"/>
      <c r="BS18" s="440"/>
      <c r="BT18" s="440"/>
      <c r="BU18" s="441"/>
      <c r="BV18" s="439">
        <v>4552699</v>
      </c>
      <c r="BW18" s="440"/>
      <c r="BX18" s="440"/>
      <c r="BY18" s="440"/>
      <c r="BZ18" s="440"/>
      <c r="CA18" s="440"/>
      <c r="CB18" s="440"/>
      <c r="CC18" s="441"/>
      <c r="CD18" s="180"/>
      <c r="CE18" s="517"/>
      <c r="CF18" s="517"/>
      <c r="CG18" s="517"/>
      <c r="CH18" s="517"/>
      <c r="CI18" s="517"/>
      <c r="CJ18" s="517"/>
      <c r="CK18" s="517"/>
      <c r="CL18" s="517"/>
      <c r="CM18" s="517"/>
      <c r="CN18" s="517"/>
      <c r="CO18" s="517"/>
      <c r="CP18" s="517"/>
      <c r="CQ18" s="517"/>
      <c r="CR18" s="517"/>
      <c r="CS18" s="518"/>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 customHeight="1" thickBot="1">
      <c r="A19" s="166"/>
      <c r="B19" s="519" t="s">
        <v>152</v>
      </c>
      <c r="C19" s="451"/>
      <c r="D19" s="451"/>
      <c r="E19" s="520"/>
      <c r="F19" s="520"/>
      <c r="G19" s="520"/>
      <c r="H19" s="520"/>
      <c r="I19" s="520"/>
      <c r="J19" s="520"/>
      <c r="K19" s="520"/>
      <c r="L19" s="528">
        <v>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1"/>
      <c r="AN19" s="432"/>
      <c r="AO19" s="432"/>
      <c r="AP19" s="432"/>
      <c r="AQ19" s="432"/>
      <c r="AR19" s="432"/>
      <c r="AS19" s="432"/>
      <c r="AT19" s="433"/>
      <c r="AU19" s="434"/>
      <c r="AV19" s="435"/>
      <c r="AW19" s="435"/>
      <c r="AX19" s="435"/>
      <c r="AY19" s="436" t="s">
        <v>153</v>
      </c>
      <c r="AZ19" s="437"/>
      <c r="BA19" s="437"/>
      <c r="BB19" s="437"/>
      <c r="BC19" s="437"/>
      <c r="BD19" s="437"/>
      <c r="BE19" s="437"/>
      <c r="BF19" s="437"/>
      <c r="BG19" s="437"/>
      <c r="BH19" s="437"/>
      <c r="BI19" s="437"/>
      <c r="BJ19" s="437"/>
      <c r="BK19" s="437"/>
      <c r="BL19" s="437"/>
      <c r="BM19" s="438"/>
      <c r="BN19" s="439">
        <v>6283397</v>
      </c>
      <c r="BO19" s="440"/>
      <c r="BP19" s="440"/>
      <c r="BQ19" s="440"/>
      <c r="BR19" s="440"/>
      <c r="BS19" s="440"/>
      <c r="BT19" s="440"/>
      <c r="BU19" s="441"/>
      <c r="BV19" s="439">
        <v>6450581</v>
      </c>
      <c r="BW19" s="440"/>
      <c r="BX19" s="440"/>
      <c r="BY19" s="440"/>
      <c r="BZ19" s="440"/>
      <c r="CA19" s="440"/>
      <c r="CB19" s="440"/>
      <c r="CC19" s="441"/>
      <c r="CD19" s="180"/>
      <c r="CE19" s="517"/>
      <c r="CF19" s="517"/>
      <c r="CG19" s="517"/>
      <c r="CH19" s="517"/>
      <c r="CI19" s="517"/>
      <c r="CJ19" s="517"/>
      <c r="CK19" s="517"/>
      <c r="CL19" s="517"/>
      <c r="CM19" s="517"/>
      <c r="CN19" s="517"/>
      <c r="CO19" s="517"/>
      <c r="CP19" s="517"/>
      <c r="CQ19" s="517"/>
      <c r="CR19" s="517"/>
      <c r="CS19" s="518"/>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 customHeight="1" thickBot="1">
      <c r="A20" s="166"/>
      <c r="B20" s="519" t="s">
        <v>154</v>
      </c>
      <c r="C20" s="451"/>
      <c r="D20" s="451"/>
      <c r="E20" s="520"/>
      <c r="F20" s="520"/>
      <c r="G20" s="520"/>
      <c r="H20" s="520"/>
      <c r="I20" s="520"/>
      <c r="J20" s="520"/>
      <c r="K20" s="520"/>
      <c r="L20" s="528">
        <v>3179</v>
      </c>
      <c r="M20" s="528"/>
      <c r="N20" s="528"/>
      <c r="O20" s="528"/>
      <c r="P20" s="528"/>
      <c r="Q20" s="528"/>
      <c r="R20" s="529"/>
      <c r="S20" s="529"/>
      <c r="T20" s="529"/>
      <c r="U20" s="529"/>
      <c r="V20" s="530"/>
      <c r="W20" s="420"/>
      <c r="X20" s="421"/>
      <c r="Y20" s="421"/>
      <c r="Z20" s="421"/>
      <c r="AA20" s="421"/>
      <c r="AB20" s="421"/>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36"/>
      <c r="AZ20" s="437"/>
      <c r="BA20" s="437"/>
      <c r="BB20" s="437"/>
      <c r="BC20" s="437"/>
      <c r="BD20" s="437"/>
      <c r="BE20" s="437"/>
      <c r="BF20" s="437"/>
      <c r="BG20" s="437"/>
      <c r="BH20" s="437"/>
      <c r="BI20" s="437"/>
      <c r="BJ20" s="437"/>
      <c r="BK20" s="437"/>
      <c r="BL20" s="437"/>
      <c r="BM20" s="438"/>
      <c r="BN20" s="439"/>
      <c r="BO20" s="440"/>
      <c r="BP20" s="440"/>
      <c r="BQ20" s="440"/>
      <c r="BR20" s="440"/>
      <c r="BS20" s="440"/>
      <c r="BT20" s="440"/>
      <c r="BU20" s="441"/>
      <c r="BV20" s="439"/>
      <c r="BW20" s="440"/>
      <c r="BX20" s="440"/>
      <c r="BY20" s="440"/>
      <c r="BZ20" s="440"/>
      <c r="CA20" s="440"/>
      <c r="CB20" s="440"/>
      <c r="CC20" s="441"/>
      <c r="CD20" s="180"/>
      <c r="CE20" s="517"/>
      <c r="CF20" s="517"/>
      <c r="CG20" s="517"/>
      <c r="CH20" s="517"/>
      <c r="CI20" s="517"/>
      <c r="CJ20" s="517"/>
      <c r="CK20" s="517"/>
      <c r="CL20" s="517"/>
      <c r="CM20" s="517"/>
      <c r="CN20" s="517"/>
      <c r="CO20" s="517"/>
      <c r="CP20" s="517"/>
      <c r="CQ20" s="517"/>
      <c r="CR20" s="517"/>
      <c r="CS20" s="518"/>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36"/>
      <c r="AZ21" s="437"/>
      <c r="BA21" s="437"/>
      <c r="BB21" s="437"/>
      <c r="BC21" s="437"/>
      <c r="BD21" s="437"/>
      <c r="BE21" s="437"/>
      <c r="BF21" s="437"/>
      <c r="BG21" s="437"/>
      <c r="BH21" s="437"/>
      <c r="BI21" s="437"/>
      <c r="BJ21" s="437"/>
      <c r="BK21" s="437"/>
      <c r="BL21" s="437"/>
      <c r="BM21" s="438"/>
      <c r="BN21" s="439"/>
      <c r="BO21" s="440"/>
      <c r="BP21" s="440"/>
      <c r="BQ21" s="440"/>
      <c r="BR21" s="440"/>
      <c r="BS21" s="440"/>
      <c r="BT21" s="440"/>
      <c r="BU21" s="441"/>
      <c r="BV21" s="439"/>
      <c r="BW21" s="440"/>
      <c r="BX21" s="440"/>
      <c r="BY21" s="440"/>
      <c r="BZ21" s="440"/>
      <c r="CA21" s="440"/>
      <c r="CB21" s="440"/>
      <c r="CC21" s="441"/>
      <c r="CD21" s="180"/>
      <c r="CE21" s="517"/>
      <c r="CF21" s="517"/>
      <c r="CG21" s="517"/>
      <c r="CH21" s="517"/>
      <c r="CI21" s="517"/>
      <c r="CJ21" s="517"/>
      <c r="CK21" s="517"/>
      <c r="CL21" s="517"/>
      <c r="CM21" s="517"/>
      <c r="CN21" s="517"/>
      <c r="CO21" s="517"/>
      <c r="CP21" s="517"/>
      <c r="CQ21" s="517"/>
      <c r="CR21" s="517"/>
      <c r="CS21" s="518"/>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 customHeight="1" thickBot="1">
      <c r="A22" s="166"/>
      <c r="B22" s="542" t="s">
        <v>156</v>
      </c>
      <c r="C22" s="543"/>
      <c r="D22" s="544"/>
      <c r="E22" s="414" t="s">
        <v>1</v>
      </c>
      <c r="F22" s="419"/>
      <c r="G22" s="419"/>
      <c r="H22" s="419"/>
      <c r="I22" s="419"/>
      <c r="J22" s="419"/>
      <c r="K22" s="409"/>
      <c r="L22" s="414" t="s">
        <v>157</v>
      </c>
      <c r="M22" s="419"/>
      <c r="N22" s="419"/>
      <c r="O22" s="419"/>
      <c r="P22" s="409"/>
      <c r="Q22" s="551" t="s">
        <v>158</v>
      </c>
      <c r="R22" s="552"/>
      <c r="S22" s="552"/>
      <c r="T22" s="552"/>
      <c r="U22" s="552"/>
      <c r="V22" s="553"/>
      <c r="W22" s="557" t="s">
        <v>159</v>
      </c>
      <c r="X22" s="543"/>
      <c r="Y22" s="544"/>
      <c r="Z22" s="414" t="s">
        <v>1</v>
      </c>
      <c r="AA22" s="419"/>
      <c r="AB22" s="419"/>
      <c r="AC22" s="419"/>
      <c r="AD22" s="419"/>
      <c r="AE22" s="419"/>
      <c r="AF22" s="419"/>
      <c r="AG22" s="409"/>
      <c r="AH22" s="562" t="s">
        <v>160</v>
      </c>
      <c r="AI22" s="419"/>
      <c r="AJ22" s="419"/>
      <c r="AK22" s="419"/>
      <c r="AL22" s="409"/>
      <c r="AM22" s="562" t="s">
        <v>161</v>
      </c>
      <c r="AN22" s="563"/>
      <c r="AO22" s="563"/>
      <c r="AP22" s="563"/>
      <c r="AQ22" s="563"/>
      <c r="AR22" s="564"/>
      <c r="AS22" s="551" t="s">
        <v>158</v>
      </c>
      <c r="AT22" s="552"/>
      <c r="AU22" s="552"/>
      <c r="AV22" s="552"/>
      <c r="AW22" s="552"/>
      <c r="AX22" s="568"/>
      <c r="AY22" s="570"/>
      <c r="AZ22" s="571"/>
      <c r="BA22" s="571"/>
      <c r="BB22" s="571"/>
      <c r="BC22" s="571"/>
      <c r="BD22" s="571"/>
      <c r="BE22" s="571"/>
      <c r="BF22" s="571"/>
      <c r="BG22" s="571"/>
      <c r="BH22" s="571"/>
      <c r="BI22" s="571"/>
      <c r="BJ22" s="571"/>
      <c r="BK22" s="571"/>
      <c r="BL22" s="571"/>
      <c r="BM22" s="572"/>
      <c r="BN22" s="573"/>
      <c r="BO22" s="574"/>
      <c r="BP22" s="574"/>
      <c r="BQ22" s="574"/>
      <c r="BR22" s="574"/>
      <c r="BS22" s="574"/>
      <c r="BT22" s="574"/>
      <c r="BU22" s="575"/>
      <c r="BV22" s="573"/>
      <c r="BW22" s="574"/>
      <c r="BX22" s="574"/>
      <c r="BY22" s="574"/>
      <c r="BZ22" s="574"/>
      <c r="CA22" s="574"/>
      <c r="CB22" s="574"/>
      <c r="CC22" s="575"/>
      <c r="CD22" s="180"/>
      <c r="CE22" s="517"/>
      <c r="CF22" s="517"/>
      <c r="CG22" s="517"/>
      <c r="CH22" s="517"/>
      <c r="CI22" s="517"/>
      <c r="CJ22" s="517"/>
      <c r="CK22" s="517"/>
      <c r="CL22" s="517"/>
      <c r="CM22" s="517"/>
      <c r="CN22" s="517"/>
      <c r="CO22" s="517"/>
      <c r="CP22" s="517"/>
      <c r="CQ22" s="517"/>
      <c r="CR22" s="517"/>
      <c r="CS22" s="518"/>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65"/>
      <c r="AN23" s="566"/>
      <c r="AO23" s="566"/>
      <c r="AP23" s="566"/>
      <c r="AQ23" s="566"/>
      <c r="AR23" s="567"/>
      <c r="AS23" s="554"/>
      <c r="AT23" s="555"/>
      <c r="AU23" s="555"/>
      <c r="AV23" s="555"/>
      <c r="AW23" s="555"/>
      <c r="AX23" s="569"/>
      <c r="AY23" s="368" t="s">
        <v>162</v>
      </c>
      <c r="AZ23" s="369"/>
      <c r="BA23" s="369"/>
      <c r="BB23" s="369"/>
      <c r="BC23" s="369"/>
      <c r="BD23" s="369"/>
      <c r="BE23" s="369"/>
      <c r="BF23" s="369"/>
      <c r="BG23" s="369"/>
      <c r="BH23" s="369"/>
      <c r="BI23" s="369"/>
      <c r="BJ23" s="369"/>
      <c r="BK23" s="369"/>
      <c r="BL23" s="369"/>
      <c r="BM23" s="370"/>
      <c r="BN23" s="439">
        <v>11495218</v>
      </c>
      <c r="BO23" s="440"/>
      <c r="BP23" s="440"/>
      <c r="BQ23" s="440"/>
      <c r="BR23" s="440"/>
      <c r="BS23" s="440"/>
      <c r="BT23" s="440"/>
      <c r="BU23" s="441"/>
      <c r="BV23" s="439">
        <v>11093440</v>
      </c>
      <c r="BW23" s="440"/>
      <c r="BX23" s="440"/>
      <c r="BY23" s="440"/>
      <c r="BZ23" s="440"/>
      <c r="CA23" s="440"/>
      <c r="CB23" s="440"/>
      <c r="CC23" s="441"/>
      <c r="CD23" s="180"/>
      <c r="CE23" s="517"/>
      <c r="CF23" s="517"/>
      <c r="CG23" s="517"/>
      <c r="CH23" s="517"/>
      <c r="CI23" s="517"/>
      <c r="CJ23" s="517"/>
      <c r="CK23" s="517"/>
      <c r="CL23" s="517"/>
      <c r="CM23" s="517"/>
      <c r="CN23" s="517"/>
      <c r="CO23" s="517"/>
      <c r="CP23" s="517"/>
      <c r="CQ23" s="517"/>
      <c r="CR23" s="517"/>
      <c r="CS23" s="518"/>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 customHeight="1" thickBot="1">
      <c r="A24" s="166"/>
      <c r="B24" s="545"/>
      <c r="C24" s="546"/>
      <c r="D24" s="547"/>
      <c r="E24" s="458" t="s">
        <v>163</v>
      </c>
      <c r="F24" s="432"/>
      <c r="G24" s="432"/>
      <c r="H24" s="432"/>
      <c r="I24" s="432"/>
      <c r="J24" s="432"/>
      <c r="K24" s="433"/>
      <c r="L24" s="459">
        <v>1</v>
      </c>
      <c r="M24" s="460"/>
      <c r="N24" s="460"/>
      <c r="O24" s="460"/>
      <c r="P24" s="499"/>
      <c r="Q24" s="459">
        <v>7400</v>
      </c>
      <c r="R24" s="460"/>
      <c r="S24" s="460"/>
      <c r="T24" s="460"/>
      <c r="U24" s="460"/>
      <c r="V24" s="499"/>
      <c r="W24" s="558"/>
      <c r="X24" s="546"/>
      <c r="Y24" s="547"/>
      <c r="Z24" s="458" t="s">
        <v>164</v>
      </c>
      <c r="AA24" s="432"/>
      <c r="AB24" s="432"/>
      <c r="AC24" s="432"/>
      <c r="AD24" s="432"/>
      <c r="AE24" s="432"/>
      <c r="AF24" s="432"/>
      <c r="AG24" s="433"/>
      <c r="AH24" s="459">
        <v>134</v>
      </c>
      <c r="AI24" s="460"/>
      <c r="AJ24" s="460"/>
      <c r="AK24" s="460"/>
      <c r="AL24" s="499"/>
      <c r="AM24" s="459">
        <v>423708</v>
      </c>
      <c r="AN24" s="460"/>
      <c r="AO24" s="460"/>
      <c r="AP24" s="460"/>
      <c r="AQ24" s="460"/>
      <c r="AR24" s="499"/>
      <c r="AS24" s="459">
        <v>3162</v>
      </c>
      <c r="AT24" s="460"/>
      <c r="AU24" s="460"/>
      <c r="AV24" s="460"/>
      <c r="AW24" s="460"/>
      <c r="AX24" s="461"/>
      <c r="AY24" s="570" t="s">
        <v>165</v>
      </c>
      <c r="AZ24" s="571"/>
      <c r="BA24" s="571"/>
      <c r="BB24" s="571"/>
      <c r="BC24" s="571"/>
      <c r="BD24" s="571"/>
      <c r="BE24" s="571"/>
      <c r="BF24" s="571"/>
      <c r="BG24" s="571"/>
      <c r="BH24" s="571"/>
      <c r="BI24" s="571"/>
      <c r="BJ24" s="571"/>
      <c r="BK24" s="571"/>
      <c r="BL24" s="571"/>
      <c r="BM24" s="572"/>
      <c r="BN24" s="439">
        <v>11353492</v>
      </c>
      <c r="BO24" s="440"/>
      <c r="BP24" s="440"/>
      <c r="BQ24" s="440"/>
      <c r="BR24" s="440"/>
      <c r="BS24" s="440"/>
      <c r="BT24" s="440"/>
      <c r="BU24" s="441"/>
      <c r="BV24" s="439">
        <v>10915998</v>
      </c>
      <c r="BW24" s="440"/>
      <c r="BX24" s="440"/>
      <c r="BY24" s="440"/>
      <c r="BZ24" s="440"/>
      <c r="CA24" s="440"/>
      <c r="CB24" s="440"/>
      <c r="CC24" s="441"/>
      <c r="CD24" s="180"/>
      <c r="CE24" s="517"/>
      <c r="CF24" s="517"/>
      <c r="CG24" s="517"/>
      <c r="CH24" s="517"/>
      <c r="CI24" s="517"/>
      <c r="CJ24" s="517"/>
      <c r="CK24" s="517"/>
      <c r="CL24" s="517"/>
      <c r="CM24" s="517"/>
      <c r="CN24" s="517"/>
      <c r="CO24" s="517"/>
      <c r="CP24" s="517"/>
      <c r="CQ24" s="517"/>
      <c r="CR24" s="517"/>
      <c r="CS24" s="518"/>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 customHeight="1">
      <c r="A25" s="166"/>
      <c r="B25" s="545"/>
      <c r="C25" s="546"/>
      <c r="D25" s="547"/>
      <c r="E25" s="458" t="s">
        <v>166</v>
      </c>
      <c r="F25" s="432"/>
      <c r="G25" s="432"/>
      <c r="H25" s="432"/>
      <c r="I25" s="432"/>
      <c r="J25" s="432"/>
      <c r="K25" s="433"/>
      <c r="L25" s="459">
        <v>1</v>
      </c>
      <c r="M25" s="460"/>
      <c r="N25" s="460"/>
      <c r="O25" s="460"/>
      <c r="P25" s="499"/>
      <c r="Q25" s="459">
        <v>6100</v>
      </c>
      <c r="R25" s="460"/>
      <c r="S25" s="460"/>
      <c r="T25" s="460"/>
      <c r="U25" s="460"/>
      <c r="V25" s="499"/>
      <c r="W25" s="558"/>
      <c r="X25" s="546"/>
      <c r="Y25" s="547"/>
      <c r="Z25" s="458" t="s">
        <v>167</v>
      </c>
      <c r="AA25" s="432"/>
      <c r="AB25" s="432"/>
      <c r="AC25" s="432"/>
      <c r="AD25" s="432"/>
      <c r="AE25" s="432"/>
      <c r="AF25" s="432"/>
      <c r="AG25" s="433"/>
      <c r="AH25" s="459" t="s">
        <v>131</v>
      </c>
      <c r="AI25" s="460"/>
      <c r="AJ25" s="460"/>
      <c r="AK25" s="460"/>
      <c r="AL25" s="499"/>
      <c r="AM25" s="459" t="s">
        <v>168</v>
      </c>
      <c r="AN25" s="460"/>
      <c r="AO25" s="460"/>
      <c r="AP25" s="460"/>
      <c r="AQ25" s="460"/>
      <c r="AR25" s="499"/>
      <c r="AS25" s="459" t="s">
        <v>131</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608908</v>
      </c>
      <c r="BO25" s="372"/>
      <c r="BP25" s="372"/>
      <c r="BQ25" s="372"/>
      <c r="BR25" s="372"/>
      <c r="BS25" s="372"/>
      <c r="BT25" s="372"/>
      <c r="BU25" s="373"/>
      <c r="BV25" s="371">
        <v>525342</v>
      </c>
      <c r="BW25" s="372"/>
      <c r="BX25" s="372"/>
      <c r="BY25" s="372"/>
      <c r="BZ25" s="372"/>
      <c r="CA25" s="372"/>
      <c r="CB25" s="372"/>
      <c r="CC25" s="373"/>
      <c r="CD25" s="180"/>
      <c r="CE25" s="517"/>
      <c r="CF25" s="517"/>
      <c r="CG25" s="517"/>
      <c r="CH25" s="517"/>
      <c r="CI25" s="517"/>
      <c r="CJ25" s="517"/>
      <c r="CK25" s="517"/>
      <c r="CL25" s="517"/>
      <c r="CM25" s="517"/>
      <c r="CN25" s="517"/>
      <c r="CO25" s="517"/>
      <c r="CP25" s="517"/>
      <c r="CQ25" s="517"/>
      <c r="CR25" s="517"/>
      <c r="CS25" s="518"/>
      <c r="CT25" s="405"/>
      <c r="CU25" s="406"/>
      <c r="CV25" s="406"/>
      <c r="CW25" s="406"/>
      <c r="CX25" s="406"/>
      <c r="CY25" s="406"/>
      <c r="CZ25" s="406"/>
      <c r="DA25" s="407"/>
      <c r="DB25" s="405"/>
      <c r="DC25" s="406"/>
      <c r="DD25" s="406"/>
      <c r="DE25" s="406"/>
      <c r="DF25" s="406"/>
      <c r="DG25" s="406"/>
      <c r="DH25" s="406"/>
      <c r="DI25" s="407"/>
    </row>
    <row r="26" spans="1:119" s="165" customFormat="1" ht="18.7" customHeight="1">
      <c r="A26" s="166"/>
      <c r="B26" s="545"/>
      <c r="C26" s="546"/>
      <c r="D26" s="547"/>
      <c r="E26" s="458" t="s">
        <v>170</v>
      </c>
      <c r="F26" s="432"/>
      <c r="G26" s="432"/>
      <c r="H26" s="432"/>
      <c r="I26" s="432"/>
      <c r="J26" s="432"/>
      <c r="K26" s="433"/>
      <c r="L26" s="459">
        <v>1</v>
      </c>
      <c r="M26" s="460"/>
      <c r="N26" s="460"/>
      <c r="O26" s="460"/>
      <c r="P26" s="499"/>
      <c r="Q26" s="459">
        <v>5600</v>
      </c>
      <c r="R26" s="460"/>
      <c r="S26" s="460"/>
      <c r="T26" s="460"/>
      <c r="U26" s="460"/>
      <c r="V26" s="499"/>
      <c r="W26" s="558"/>
      <c r="X26" s="546"/>
      <c r="Y26" s="547"/>
      <c r="Z26" s="458" t="s">
        <v>171</v>
      </c>
      <c r="AA26" s="576"/>
      <c r="AB26" s="576"/>
      <c r="AC26" s="576"/>
      <c r="AD26" s="576"/>
      <c r="AE26" s="576"/>
      <c r="AF26" s="576"/>
      <c r="AG26" s="577"/>
      <c r="AH26" s="459">
        <v>2</v>
      </c>
      <c r="AI26" s="460"/>
      <c r="AJ26" s="460"/>
      <c r="AK26" s="460"/>
      <c r="AL26" s="499"/>
      <c r="AM26" s="459" t="s">
        <v>172</v>
      </c>
      <c r="AN26" s="460"/>
      <c r="AO26" s="460"/>
      <c r="AP26" s="460"/>
      <c r="AQ26" s="460"/>
      <c r="AR26" s="499"/>
      <c r="AS26" s="459" t="s">
        <v>173</v>
      </c>
      <c r="AT26" s="460"/>
      <c r="AU26" s="460"/>
      <c r="AV26" s="460"/>
      <c r="AW26" s="460"/>
      <c r="AX26" s="461"/>
      <c r="AY26" s="442" t="s">
        <v>174</v>
      </c>
      <c r="AZ26" s="443"/>
      <c r="BA26" s="443"/>
      <c r="BB26" s="443"/>
      <c r="BC26" s="443"/>
      <c r="BD26" s="443"/>
      <c r="BE26" s="443"/>
      <c r="BF26" s="443"/>
      <c r="BG26" s="443"/>
      <c r="BH26" s="443"/>
      <c r="BI26" s="443"/>
      <c r="BJ26" s="443"/>
      <c r="BK26" s="443"/>
      <c r="BL26" s="443"/>
      <c r="BM26" s="444"/>
      <c r="BN26" s="439" t="s">
        <v>131</v>
      </c>
      <c r="BO26" s="440"/>
      <c r="BP26" s="440"/>
      <c r="BQ26" s="440"/>
      <c r="BR26" s="440"/>
      <c r="BS26" s="440"/>
      <c r="BT26" s="440"/>
      <c r="BU26" s="441"/>
      <c r="BV26" s="439" t="s">
        <v>168</v>
      </c>
      <c r="BW26" s="440"/>
      <c r="BX26" s="440"/>
      <c r="BY26" s="440"/>
      <c r="BZ26" s="440"/>
      <c r="CA26" s="440"/>
      <c r="CB26" s="440"/>
      <c r="CC26" s="441"/>
      <c r="CD26" s="180"/>
      <c r="CE26" s="517"/>
      <c r="CF26" s="517"/>
      <c r="CG26" s="517"/>
      <c r="CH26" s="517"/>
      <c r="CI26" s="517"/>
      <c r="CJ26" s="517"/>
      <c r="CK26" s="517"/>
      <c r="CL26" s="517"/>
      <c r="CM26" s="517"/>
      <c r="CN26" s="517"/>
      <c r="CO26" s="517"/>
      <c r="CP26" s="517"/>
      <c r="CQ26" s="517"/>
      <c r="CR26" s="517"/>
      <c r="CS26" s="518"/>
      <c r="CT26" s="405"/>
      <c r="CU26" s="406"/>
      <c r="CV26" s="406"/>
      <c r="CW26" s="406"/>
      <c r="CX26" s="406"/>
      <c r="CY26" s="406"/>
      <c r="CZ26" s="406"/>
      <c r="DA26" s="407"/>
      <c r="DB26" s="405"/>
      <c r="DC26" s="406"/>
      <c r="DD26" s="406"/>
      <c r="DE26" s="406"/>
      <c r="DF26" s="406"/>
      <c r="DG26" s="406"/>
      <c r="DH26" s="406"/>
      <c r="DI26" s="407"/>
    </row>
    <row r="27" spans="1:119" ht="18.7" customHeight="1" thickBot="1">
      <c r="A27" s="166"/>
      <c r="B27" s="545"/>
      <c r="C27" s="546"/>
      <c r="D27" s="547"/>
      <c r="E27" s="458" t="s">
        <v>175</v>
      </c>
      <c r="F27" s="432"/>
      <c r="G27" s="432"/>
      <c r="H27" s="432"/>
      <c r="I27" s="432"/>
      <c r="J27" s="432"/>
      <c r="K27" s="433"/>
      <c r="L27" s="459">
        <v>1</v>
      </c>
      <c r="M27" s="460"/>
      <c r="N27" s="460"/>
      <c r="O27" s="460"/>
      <c r="P27" s="499"/>
      <c r="Q27" s="459">
        <v>3000</v>
      </c>
      <c r="R27" s="460"/>
      <c r="S27" s="460"/>
      <c r="T27" s="460"/>
      <c r="U27" s="460"/>
      <c r="V27" s="499"/>
      <c r="W27" s="558"/>
      <c r="X27" s="546"/>
      <c r="Y27" s="547"/>
      <c r="Z27" s="458" t="s">
        <v>176</v>
      </c>
      <c r="AA27" s="432"/>
      <c r="AB27" s="432"/>
      <c r="AC27" s="432"/>
      <c r="AD27" s="432"/>
      <c r="AE27" s="432"/>
      <c r="AF27" s="432"/>
      <c r="AG27" s="433"/>
      <c r="AH27" s="459" t="s">
        <v>121</v>
      </c>
      <c r="AI27" s="460"/>
      <c r="AJ27" s="460"/>
      <c r="AK27" s="460"/>
      <c r="AL27" s="499"/>
      <c r="AM27" s="459" t="s">
        <v>121</v>
      </c>
      <c r="AN27" s="460"/>
      <c r="AO27" s="460"/>
      <c r="AP27" s="460"/>
      <c r="AQ27" s="460"/>
      <c r="AR27" s="499"/>
      <c r="AS27" s="459" t="s">
        <v>168</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73">
        <v>33284</v>
      </c>
      <c r="BO27" s="574"/>
      <c r="BP27" s="574"/>
      <c r="BQ27" s="574"/>
      <c r="BR27" s="574"/>
      <c r="BS27" s="574"/>
      <c r="BT27" s="574"/>
      <c r="BU27" s="575"/>
      <c r="BV27" s="573">
        <v>16046</v>
      </c>
      <c r="BW27" s="574"/>
      <c r="BX27" s="574"/>
      <c r="BY27" s="574"/>
      <c r="BZ27" s="574"/>
      <c r="CA27" s="574"/>
      <c r="CB27" s="574"/>
      <c r="CC27" s="575"/>
      <c r="CD27" s="182"/>
      <c r="CE27" s="517"/>
      <c r="CF27" s="517"/>
      <c r="CG27" s="517"/>
      <c r="CH27" s="517"/>
      <c r="CI27" s="517"/>
      <c r="CJ27" s="517"/>
      <c r="CK27" s="517"/>
      <c r="CL27" s="517"/>
      <c r="CM27" s="517"/>
      <c r="CN27" s="517"/>
      <c r="CO27" s="517"/>
      <c r="CP27" s="517"/>
      <c r="CQ27" s="517"/>
      <c r="CR27" s="517"/>
      <c r="CS27" s="518"/>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 customHeight="1">
      <c r="A28" s="166"/>
      <c r="B28" s="545"/>
      <c r="C28" s="546"/>
      <c r="D28" s="547"/>
      <c r="E28" s="458" t="s">
        <v>178</v>
      </c>
      <c r="F28" s="432"/>
      <c r="G28" s="432"/>
      <c r="H28" s="432"/>
      <c r="I28" s="432"/>
      <c r="J28" s="432"/>
      <c r="K28" s="433"/>
      <c r="L28" s="459">
        <v>1</v>
      </c>
      <c r="M28" s="460"/>
      <c r="N28" s="460"/>
      <c r="O28" s="460"/>
      <c r="P28" s="499"/>
      <c r="Q28" s="459">
        <v>2350</v>
      </c>
      <c r="R28" s="460"/>
      <c r="S28" s="460"/>
      <c r="T28" s="460"/>
      <c r="U28" s="460"/>
      <c r="V28" s="499"/>
      <c r="W28" s="558"/>
      <c r="X28" s="546"/>
      <c r="Y28" s="547"/>
      <c r="Z28" s="458" t="s">
        <v>179</v>
      </c>
      <c r="AA28" s="432"/>
      <c r="AB28" s="432"/>
      <c r="AC28" s="432"/>
      <c r="AD28" s="432"/>
      <c r="AE28" s="432"/>
      <c r="AF28" s="432"/>
      <c r="AG28" s="433"/>
      <c r="AH28" s="459">
        <v>20</v>
      </c>
      <c r="AI28" s="460"/>
      <c r="AJ28" s="460"/>
      <c r="AK28" s="460"/>
      <c r="AL28" s="499"/>
      <c r="AM28" s="459">
        <v>46660</v>
      </c>
      <c r="AN28" s="460"/>
      <c r="AO28" s="460"/>
      <c r="AP28" s="460"/>
      <c r="AQ28" s="460"/>
      <c r="AR28" s="499"/>
      <c r="AS28" s="459">
        <v>2333</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2593060</v>
      </c>
      <c r="BO28" s="372"/>
      <c r="BP28" s="372"/>
      <c r="BQ28" s="372"/>
      <c r="BR28" s="372"/>
      <c r="BS28" s="372"/>
      <c r="BT28" s="372"/>
      <c r="BU28" s="373"/>
      <c r="BV28" s="371">
        <v>2679484</v>
      </c>
      <c r="BW28" s="372"/>
      <c r="BX28" s="372"/>
      <c r="BY28" s="372"/>
      <c r="BZ28" s="372"/>
      <c r="CA28" s="372"/>
      <c r="CB28" s="372"/>
      <c r="CC28" s="373"/>
      <c r="CD28" s="180"/>
      <c r="CE28" s="517"/>
      <c r="CF28" s="517"/>
      <c r="CG28" s="517"/>
      <c r="CH28" s="517"/>
      <c r="CI28" s="517"/>
      <c r="CJ28" s="517"/>
      <c r="CK28" s="517"/>
      <c r="CL28" s="517"/>
      <c r="CM28" s="517"/>
      <c r="CN28" s="517"/>
      <c r="CO28" s="517"/>
      <c r="CP28" s="517"/>
      <c r="CQ28" s="517"/>
      <c r="CR28" s="517"/>
      <c r="CS28" s="518"/>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 customHeight="1">
      <c r="A29" s="166"/>
      <c r="B29" s="545"/>
      <c r="C29" s="546"/>
      <c r="D29" s="547"/>
      <c r="E29" s="458" t="s">
        <v>181</v>
      </c>
      <c r="F29" s="432"/>
      <c r="G29" s="432"/>
      <c r="H29" s="432"/>
      <c r="I29" s="432"/>
      <c r="J29" s="432"/>
      <c r="K29" s="433"/>
      <c r="L29" s="459">
        <v>11</v>
      </c>
      <c r="M29" s="460"/>
      <c r="N29" s="460"/>
      <c r="O29" s="460"/>
      <c r="P29" s="499"/>
      <c r="Q29" s="459">
        <v>1880</v>
      </c>
      <c r="R29" s="460"/>
      <c r="S29" s="460"/>
      <c r="T29" s="460"/>
      <c r="U29" s="460"/>
      <c r="V29" s="499"/>
      <c r="W29" s="559"/>
      <c r="X29" s="560"/>
      <c r="Y29" s="561"/>
      <c r="Z29" s="458" t="s">
        <v>182</v>
      </c>
      <c r="AA29" s="432"/>
      <c r="AB29" s="432"/>
      <c r="AC29" s="432"/>
      <c r="AD29" s="432"/>
      <c r="AE29" s="432"/>
      <c r="AF29" s="432"/>
      <c r="AG29" s="433"/>
      <c r="AH29" s="459">
        <v>154</v>
      </c>
      <c r="AI29" s="460"/>
      <c r="AJ29" s="460"/>
      <c r="AK29" s="460"/>
      <c r="AL29" s="499"/>
      <c r="AM29" s="459">
        <v>470368</v>
      </c>
      <c r="AN29" s="460"/>
      <c r="AO29" s="460"/>
      <c r="AP29" s="460"/>
      <c r="AQ29" s="460"/>
      <c r="AR29" s="499"/>
      <c r="AS29" s="459">
        <v>3054</v>
      </c>
      <c r="AT29" s="460"/>
      <c r="AU29" s="460"/>
      <c r="AV29" s="460"/>
      <c r="AW29" s="460"/>
      <c r="AX29" s="461"/>
      <c r="AY29" s="587"/>
      <c r="AZ29" s="588"/>
      <c r="BA29" s="588"/>
      <c r="BB29" s="589"/>
      <c r="BC29" s="436" t="s">
        <v>183</v>
      </c>
      <c r="BD29" s="437"/>
      <c r="BE29" s="437"/>
      <c r="BF29" s="437"/>
      <c r="BG29" s="437"/>
      <c r="BH29" s="437"/>
      <c r="BI29" s="437"/>
      <c r="BJ29" s="437"/>
      <c r="BK29" s="437"/>
      <c r="BL29" s="437"/>
      <c r="BM29" s="438"/>
      <c r="BN29" s="439">
        <v>937779</v>
      </c>
      <c r="BO29" s="440"/>
      <c r="BP29" s="440"/>
      <c r="BQ29" s="440"/>
      <c r="BR29" s="440"/>
      <c r="BS29" s="440"/>
      <c r="BT29" s="440"/>
      <c r="BU29" s="441"/>
      <c r="BV29" s="439">
        <v>927079</v>
      </c>
      <c r="BW29" s="440"/>
      <c r="BX29" s="440"/>
      <c r="BY29" s="440"/>
      <c r="BZ29" s="440"/>
      <c r="CA29" s="440"/>
      <c r="CB29" s="440"/>
      <c r="CC29" s="441"/>
      <c r="CD29" s="182"/>
      <c r="CE29" s="517"/>
      <c r="CF29" s="517"/>
      <c r="CG29" s="517"/>
      <c r="CH29" s="517"/>
      <c r="CI29" s="517"/>
      <c r="CJ29" s="517"/>
      <c r="CK29" s="517"/>
      <c r="CL29" s="517"/>
      <c r="CM29" s="517"/>
      <c r="CN29" s="517"/>
      <c r="CO29" s="517"/>
      <c r="CP29" s="517"/>
      <c r="CQ29" s="517"/>
      <c r="CR29" s="517"/>
      <c r="CS29" s="518"/>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 customHeight="1" thickBot="1">
      <c r="A30" s="166"/>
      <c r="B30" s="548"/>
      <c r="C30" s="549"/>
      <c r="D30" s="550"/>
      <c r="E30" s="462"/>
      <c r="F30" s="463"/>
      <c r="G30" s="463"/>
      <c r="H30" s="463"/>
      <c r="I30" s="463"/>
      <c r="J30" s="463"/>
      <c r="K30" s="464"/>
      <c r="L30" s="578"/>
      <c r="M30" s="579"/>
      <c r="N30" s="579"/>
      <c r="O30" s="579"/>
      <c r="P30" s="580"/>
      <c r="Q30" s="578"/>
      <c r="R30" s="579"/>
      <c r="S30" s="579"/>
      <c r="T30" s="579"/>
      <c r="U30" s="579"/>
      <c r="V30" s="580"/>
      <c r="W30" s="581" t="s">
        <v>184</v>
      </c>
      <c r="X30" s="582"/>
      <c r="Y30" s="582"/>
      <c r="Z30" s="582"/>
      <c r="AA30" s="582"/>
      <c r="AB30" s="582"/>
      <c r="AC30" s="582"/>
      <c r="AD30" s="582"/>
      <c r="AE30" s="582"/>
      <c r="AF30" s="582"/>
      <c r="AG30" s="583"/>
      <c r="AH30" s="524">
        <v>99.1</v>
      </c>
      <c r="AI30" s="525"/>
      <c r="AJ30" s="525"/>
      <c r="AK30" s="525"/>
      <c r="AL30" s="525"/>
      <c r="AM30" s="525"/>
      <c r="AN30" s="525"/>
      <c r="AO30" s="525"/>
      <c r="AP30" s="525"/>
      <c r="AQ30" s="525"/>
      <c r="AR30" s="525"/>
      <c r="AS30" s="525"/>
      <c r="AT30" s="525"/>
      <c r="AU30" s="525"/>
      <c r="AV30" s="525"/>
      <c r="AW30" s="525"/>
      <c r="AX30" s="527"/>
      <c r="AY30" s="590"/>
      <c r="AZ30" s="591"/>
      <c r="BA30" s="591"/>
      <c r="BB30" s="592"/>
      <c r="BC30" s="570" t="s">
        <v>44</v>
      </c>
      <c r="BD30" s="571"/>
      <c r="BE30" s="571"/>
      <c r="BF30" s="571"/>
      <c r="BG30" s="571"/>
      <c r="BH30" s="571"/>
      <c r="BI30" s="571"/>
      <c r="BJ30" s="571"/>
      <c r="BK30" s="571"/>
      <c r="BL30" s="571"/>
      <c r="BM30" s="572"/>
      <c r="BN30" s="573">
        <v>3069422</v>
      </c>
      <c r="BO30" s="574"/>
      <c r="BP30" s="574"/>
      <c r="BQ30" s="574"/>
      <c r="BR30" s="574"/>
      <c r="BS30" s="574"/>
      <c r="BT30" s="574"/>
      <c r="BU30" s="575"/>
      <c r="BV30" s="573">
        <v>2987814</v>
      </c>
      <c r="BW30" s="574"/>
      <c r="BX30" s="574"/>
      <c r="BY30" s="574"/>
      <c r="BZ30" s="574"/>
      <c r="CA30" s="574"/>
      <c r="CB30" s="574"/>
      <c r="CC30" s="575"/>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6"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6"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6" customHeight="1">
      <c r="A33" s="166"/>
      <c r="B33" s="192"/>
      <c r="C33" s="426" t="s">
        <v>191</v>
      </c>
      <c r="D33" s="426"/>
      <c r="E33" s="397" t="s">
        <v>192</v>
      </c>
      <c r="F33" s="397"/>
      <c r="G33" s="397"/>
      <c r="H33" s="397"/>
      <c r="I33" s="397"/>
      <c r="J33" s="397"/>
      <c r="K33" s="397"/>
      <c r="L33" s="397"/>
      <c r="M33" s="397"/>
      <c r="N33" s="397"/>
      <c r="O33" s="397"/>
      <c r="P33" s="397"/>
      <c r="Q33" s="397"/>
      <c r="R33" s="397"/>
      <c r="S33" s="397"/>
      <c r="T33" s="195"/>
      <c r="U33" s="426" t="s">
        <v>191</v>
      </c>
      <c r="V33" s="426"/>
      <c r="W33" s="397" t="s">
        <v>193</v>
      </c>
      <c r="X33" s="397"/>
      <c r="Y33" s="397"/>
      <c r="Z33" s="397"/>
      <c r="AA33" s="397"/>
      <c r="AB33" s="397"/>
      <c r="AC33" s="397"/>
      <c r="AD33" s="397"/>
      <c r="AE33" s="397"/>
      <c r="AF33" s="397"/>
      <c r="AG33" s="397"/>
      <c r="AH33" s="397"/>
      <c r="AI33" s="397"/>
      <c r="AJ33" s="397"/>
      <c r="AK33" s="397"/>
      <c r="AL33" s="195"/>
      <c r="AM33" s="426" t="s">
        <v>194</v>
      </c>
      <c r="AN33" s="426"/>
      <c r="AO33" s="397" t="s">
        <v>193</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26" t="s">
        <v>195</v>
      </c>
      <c r="BX33" s="426"/>
      <c r="BY33" s="397" t="s">
        <v>197</v>
      </c>
      <c r="BZ33" s="397"/>
      <c r="CA33" s="397"/>
      <c r="CB33" s="397"/>
      <c r="CC33" s="397"/>
      <c r="CD33" s="397"/>
      <c r="CE33" s="397"/>
      <c r="CF33" s="397"/>
      <c r="CG33" s="397"/>
      <c r="CH33" s="397"/>
      <c r="CI33" s="397"/>
      <c r="CJ33" s="397"/>
      <c r="CK33" s="397"/>
      <c r="CL33" s="397"/>
      <c r="CM33" s="397"/>
      <c r="CN33" s="195"/>
      <c r="CO33" s="426" t="s">
        <v>198</v>
      </c>
      <c r="CP33" s="426"/>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99999999999997"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IF('各会計、関係団体の財政状況及び健全化判断比率'!B32="","",'各会計、関係団体の財政状況及び健全化判断比率'!B32)</f>
        <v>上水道事業会計</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IF('各会計、関係団体の財政状況及び健全化判断比率'!B34="","",'各会計、関係団体の財政状況及び健全化判断比率'!B34)</f>
        <v>簡易水道特別会計</v>
      </c>
      <c r="BH34" s="595"/>
      <c r="BI34" s="595"/>
      <c r="BJ34" s="595"/>
      <c r="BK34" s="595"/>
      <c r="BL34" s="595"/>
      <c r="BM34" s="595"/>
      <c r="BN34" s="595"/>
      <c r="BO34" s="595"/>
      <c r="BP34" s="595"/>
      <c r="BQ34" s="595"/>
      <c r="BR34" s="595"/>
      <c r="BS34" s="595"/>
      <c r="BT34" s="595"/>
      <c r="BU34" s="595"/>
      <c r="BV34" s="193"/>
      <c r="BW34" s="594">
        <f>IF(BY34="","",MAX(C34:D43,U34:V43,AM34:AN43,BE34:BF43)+1)</f>
        <v>11</v>
      </c>
      <c r="BX34" s="594"/>
      <c r="BY34" s="595" t="str">
        <f>IF('各会計、関係団体の財政状況及び健全化判断比率'!B68="","",'各会計、関係団体の財政状況及び健全化判断比率'!B68)</f>
        <v>とかち広域消防事務組合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99999999999997" customHeight="1">
      <c r="A35" s="166"/>
      <c r="B35" s="192"/>
      <c r="C35" s="594">
        <f>IF(E35="","",C34+1)</f>
        <v>2</v>
      </c>
      <c r="D35" s="594"/>
      <c r="E35" s="595" t="str">
        <f>IF('各会計、関係団体の財政状況及び健全化判断比率'!B8="","",'各会計、関係団体の財政状況及び健全化判断比率'!B8)</f>
        <v>足寄都市計画足寄市街地区土地区画整理事業特別会計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IF('各会計、関係団体の財政状況及び健全化判断比率'!B33="","",'各会計、関係団体の財政状況及び健全化判断比率'!B33)</f>
        <v>国民健康保険病院事業会計</v>
      </c>
      <c r="AP35" s="595"/>
      <c r="AQ35" s="595"/>
      <c r="AR35" s="595"/>
      <c r="AS35" s="595"/>
      <c r="AT35" s="595"/>
      <c r="AU35" s="595"/>
      <c r="AV35" s="595"/>
      <c r="AW35" s="595"/>
      <c r="AX35" s="595"/>
      <c r="AY35" s="595"/>
      <c r="AZ35" s="595"/>
      <c r="BA35" s="595"/>
      <c r="BB35" s="595"/>
      <c r="BC35" s="595"/>
      <c r="BD35" s="193"/>
      <c r="BE35" s="594">
        <f t="shared" ref="BE35:BE43" si="1">IF(BG35="","",BE34+1)</f>
        <v>10</v>
      </c>
      <c r="BF35" s="594"/>
      <c r="BG35" s="595" t="str">
        <f>IF('各会計、関係団体の財政状況及び健全化判断比率'!B35="","",'各会計、関係団体の財政状況及び健全化判断比率'!B35)</f>
        <v>公共下水道事業特別会計</v>
      </c>
      <c r="BH35" s="595"/>
      <c r="BI35" s="595"/>
      <c r="BJ35" s="595"/>
      <c r="BK35" s="595"/>
      <c r="BL35" s="595"/>
      <c r="BM35" s="595"/>
      <c r="BN35" s="595"/>
      <c r="BO35" s="595"/>
      <c r="BP35" s="595"/>
      <c r="BQ35" s="595"/>
      <c r="BR35" s="595"/>
      <c r="BS35" s="595"/>
      <c r="BT35" s="595"/>
      <c r="BU35" s="595"/>
      <c r="BV35" s="193"/>
      <c r="BW35" s="594">
        <f t="shared" ref="BW35:BW43" si="2">IF(BY35="","",BW34+1)</f>
        <v>12</v>
      </c>
      <c r="BX35" s="594"/>
      <c r="BY35" s="595" t="str">
        <f>IF('各会計、関係団体の財政状況及び健全化判断比率'!B69="","",'各会計、関係団体の財政状況及び健全化判断比率'!B69)</f>
        <v>十勝環境複合事務組合（一般会計）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99999999999997"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13</v>
      </c>
      <c r="BX36" s="594"/>
      <c r="BY36" s="595" t="str">
        <f>IF('各会計、関係団体の財政状況及び健全化判断比率'!B70="","",'各会計、関係団体の財政状況及び健全化判断比率'!B70)</f>
        <v>十勝環境複合事務組合（余熱利用事業会計）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99999999999997"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介護サービス事業特別会計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14</v>
      </c>
      <c r="BX37" s="594"/>
      <c r="BY37" s="595" t="str">
        <f>IF('各会計、関係団体の財政状況及び健全化判断比率'!B71="","",'各会計、関係団体の財政状況及び健全化判断比率'!B71)</f>
        <v>十勝圏複合事務組合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99999999999997"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15</v>
      </c>
      <c r="BX38" s="594"/>
      <c r="BY38" s="595" t="str">
        <f>IF('各会計、関係団体の財政状況及び健全化判断比率'!B72="","",'各会計、関係団体の財政状況及び健全化判断比率'!B72)</f>
        <v>池北三町行政事務組合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99999999999997"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99999999999997"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99999999999997"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99999999999997"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99999999999997"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6"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Q7mabjFB1kpYmO6aSwdvS8Q0xcJYP5j58Fbc4YB1xMP+KelZO3aTgEco9NZuaHTAsV/X898WhvLFsilbNybw8Q==" saltValue="XzYGIFuLJg81oJGbsRQT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6" customHeight="1" thickBot="1">
      <c r="A32" s="22"/>
      <c r="B32" s="22"/>
      <c r="C32" s="22"/>
      <c r="D32" s="22"/>
      <c r="E32" s="22"/>
      <c r="F32" s="22"/>
      <c r="G32" s="22"/>
      <c r="H32" s="22"/>
      <c r="I32" s="22"/>
      <c r="J32" s="24" t="s">
        <v>6</v>
      </c>
      <c r="K32" s="22"/>
      <c r="L32" s="22"/>
      <c r="M32" s="22"/>
      <c r="N32" s="22"/>
      <c r="O32" s="22"/>
      <c r="P32" s="22"/>
    </row>
    <row r="33" spans="1:16" ht="39.1"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1" customHeight="1">
      <c r="A34" s="22"/>
      <c r="B34" s="31"/>
      <c r="C34" s="1189" t="s">
        <v>562</v>
      </c>
      <c r="D34" s="1189"/>
      <c r="E34" s="1190"/>
      <c r="F34" s="32">
        <v>5.54</v>
      </c>
      <c r="G34" s="33">
        <v>5.68</v>
      </c>
      <c r="H34" s="33">
        <v>5.96</v>
      </c>
      <c r="I34" s="33">
        <v>5.56</v>
      </c>
      <c r="J34" s="34">
        <v>4.09</v>
      </c>
      <c r="K34" s="22"/>
      <c r="L34" s="22"/>
      <c r="M34" s="22"/>
      <c r="N34" s="22"/>
      <c r="O34" s="22"/>
      <c r="P34" s="22"/>
    </row>
    <row r="35" spans="1:16" ht="39.1" customHeight="1">
      <c r="A35" s="22"/>
      <c r="B35" s="35"/>
      <c r="C35" s="1183" t="s">
        <v>563</v>
      </c>
      <c r="D35" s="1184"/>
      <c r="E35" s="1185"/>
      <c r="F35" s="36">
        <v>3.8</v>
      </c>
      <c r="G35" s="37">
        <v>3.97</v>
      </c>
      <c r="H35" s="37">
        <v>3.53</v>
      </c>
      <c r="I35" s="37">
        <v>3.64</v>
      </c>
      <c r="J35" s="38">
        <v>3.45</v>
      </c>
      <c r="K35" s="22"/>
      <c r="L35" s="22"/>
      <c r="M35" s="22"/>
      <c r="N35" s="22"/>
      <c r="O35" s="22"/>
      <c r="P35" s="22"/>
    </row>
    <row r="36" spans="1:16" ht="39.1" customHeight="1">
      <c r="A36" s="22"/>
      <c r="B36" s="35"/>
      <c r="C36" s="1183" t="s">
        <v>564</v>
      </c>
      <c r="D36" s="1184"/>
      <c r="E36" s="1185"/>
      <c r="F36" s="36">
        <v>3.52</v>
      </c>
      <c r="G36" s="37">
        <v>3.62</v>
      </c>
      <c r="H36" s="37">
        <v>2.02</v>
      </c>
      <c r="I36" s="37">
        <v>3.94</v>
      </c>
      <c r="J36" s="38">
        <v>1.98</v>
      </c>
      <c r="K36" s="22"/>
      <c r="L36" s="22"/>
      <c r="M36" s="22"/>
      <c r="N36" s="22"/>
      <c r="O36" s="22"/>
      <c r="P36" s="22"/>
    </row>
    <row r="37" spans="1:16" ht="39.1" customHeight="1">
      <c r="A37" s="22"/>
      <c r="B37" s="35"/>
      <c r="C37" s="1183" t="s">
        <v>565</v>
      </c>
      <c r="D37" s="1184"/>
      <c r="E37" s="1185"/>
      <c r="F37" s="36">
        <v>0.68</v>
      </c>
      <c r="G37" s="37">
        <v>0.1</v>
      </c>
      <c r="H37" s="37">
        <v>0.18</v>
      </c>
      <c r="I37" s="37">
        <v>1.03</v>
      </c>
      <c r="J37" s="38">
        <v>0.7</v>
      </c>
      <c r="K37" s="22"/>
      <c r="L37" s="22"/>
      <c r="M37" s="22"/>
      <c r="N37" s="22"/>
      <c r="O37" s="22"/>
      <c r="P37" s="22"/>
    </row>
    <row r="38" spans="1:16" ht="39.1" customHeight="1">
      <c r="A38" s="22"/>
      <c r="B38" s="35"/>
      <c r="C38" s="1183" t="s">
        <v>566</v>
      </c>
      <c r="D38" s="1184"/>
      <c r="E38" s="1185"/>
      <c r="F38" s="36">
        <v>0.44</v>
      </c>
      <c r="G38" s="37">
        <v>0.16</v>
      </c>
      <c r="H38" s="37">
        <v>0.57999999999999996</v>
      </c>
      <c r="I38" s="37">
        <v>0.35</v>
      </c>
      <c r="J38" s="38">
        <v>0.13</v>
      </c>
      <c r="K38" s="22"/>
      <c r="L38" s="22"/>
      <c r="M38" s="22"/>
      <c r="N38" s="22"/>
      <c r="O38" s="22"/>
      <c r="P38" s="22"/>
    </row>
    <row r="39" spans="1:16" ht="39.1" customHeight="1">
      <c r="A39" s="22"/>
      <c r="B39" s="35"/>
      <c r="C39" s="1183" t="s">
        <v>567</v>
      </c>
      <c r="D39" s="1184"/>
      <c r="E39" s="1185"/>
      <c r="F39" s="36">
        <v>0</v>
      </c>
      <c r="G39" s="37">
        <v>0</v>
      </c>
      <c r="H39" s="37">
        <v>0</v>
      </c>
      <c r="I39" s="37">
        <v>0</v>
      </c>
      <c r="J39" s="38">
        <v>0</v>
      </c>
      <c r="K39" s="22"/>
      <c r="L39" s="22"/>
      <c r="M39" s="22"/>
      <c r="N39" s="22"/>
      <c r="O39" s="22"/>
      <c r="P39" s="22"/>
    </row>
    <row r="40" spans="1:16" ht="39.1" customHeight="1">
      <c r="A40" s="22"/>
      <c r="B40" s="35"/>
      <c r="C40" s="1183" t="s">
        <v>568</v>
      </c>
      <c r="D40" s="1184"/>
      <c r="E40" s="1185"/>
      <c r="F40" s="36">
        <v>0</v>
      </c>
      <c r="G40" s="37">
        <v>0</v>
      </c>
      <c r="H40" s="37">
        <v>0</v>
      </c>
      <c r="I40" s="37">
        <v>0</v>
      </c>
      <c r="J40" s="38">
        <v>0</v>
      </c>
      <c r="K40" s="22"/>
      <c r="L40" s="22"/>
      <c r="M40" s="22"/>
      <c r="N40" s="22"/>
      <c r="O40" s="22"/>
      <c r="P40" s="22"/>
    </row>
    <row r="41" spans="1:16" ht="39.1" customHeight="1">
      <c r="A41" s="22"/>
      <c r="B41" s="35"/>
      <c r="C41" s="1183" t="s">
        <v>569</v>
      </c>
      <c r="D41" s="1184"/>
      <c r="E41" s="1185"/>
      <c r="F41" s="36" t="s">
        <v>570</v>
      </c>
      <c r="G41" s="37" t="s">
        <v>570</v>
      </c>
      <c r="H41" s="37">
        <v>0</v>
      </c>
      <c r="I41" s="37">
        <v>0</v>
      </c>
      <c r="J41" s="38">
        <v>0</v>
      </c>
      <c r="K41" s="22"/>
      <c r="L41" s="22"/>
      <c r="M41" s="22"/>
      <c r="N41" s="22"/>
      <c r="O41" s="22"/>
      <c r="P41" s="22"/>
    </row>
    <row r="42" spans="1:16" ht="39.1" customHeight="1">
      <c r="A42" s="22"/>
      <c r="B42" s="39"/>
      <c r="C42" s="1183" t="s">
        <v>571</v>
      </c>
      <c r="D42" s="1184"/>
      <c r="E42" s="1185"/>
      <c r="F42" s="36" t="s">
        <v>511</v>
      </c>
      <c r="G42" s="37" t="s">
        <v>511</v>
      </c>
      <c r="H42" s="37" t="s">
        <v>511</v>
      </c>
      <c r="I42" s="37" t="s">
        <v>511</v>
      </c>
      <c r="J42" s="38" t="s">
        <v>511</v>
      </c>
      <c r="K42" s="22"/>
      <c r="L42" s="22"/>
      <c r="M42" s="22"/>
      <c r="N42" s="22"/>
      <c r="O42" s="22"/>
      <c r="P42" s="22"/>
    </row>
    <row r="43" spans="1:16" ht="39.1" customHeight="1" thickBot="1">
      <c r="A43" s="22"/>
      <c r="B43" s="40"/>
      <c r="C43" s="1186" t="s">
        <v>572</v>
      </c>
      <c r="D43" s="1187"/>
      <c r="E43" s="1188"/>
      <c r="F43" s="41">
        <v>0</v>
      </c>
      <c r="G43" s="42">
        <v>0</v>
      </c>
      <c r="H43" s="42">
        <v>0</v>
      </c>
      <c r="I43" s="42">
        <v>0</v>
      </c>
      <c r="J43" s="43">
        <v>0</v>
      </c>
      <c r="K43" s="22"/>
      <c r="L43" s="22"/>
      <c r="M43" s="22"/>
      <c r="N43" s="22"/>
      <c r="O43" s="22"/>
      <c r="P43" s="22"/>
    </row>
    <row r="44" spans="1:16" ht="39.1"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DC1o34PpEL24sPSBo6o8Hc/H7JiS4DwB+bUWH7pI2ChFCB6IzmRE5+EsMSq2qkHqA9lhF3yrCwhlFTX71C/fQ==" saltValue="hIvJyCccM8iJnR1J3sZN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1"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6" customHeight="1">
      <c r="A1" s="48"/>
      <c r="B1" s="48"/>
      <c r="C1" s="48"/>
      <c r="D1" s="48"/>
      <c r="E1" s="48"/>
      <c r="F1" s="48"/>
      <c r="G1" s="48"/>
      <c r="H1" s="48"/>
      <c r="I1" s="48"/>
      <c r="J1" s="48"/>
      <c r="K1" s="48"/>
      <c r="L1" s="48"/>
      <c r="M1" s="48"/>
      <c r="N1" s="48"/>
      <c r="O1" s="48"/>
      <c r="P1" s="48"/>
      <c r="Q1" s="48"/>
      <c r="R1" s="48"/>
      <c r="S1" s="48"/>
      <c r="T1" s="48"/>
      <c r="U1" s="48"/>
    </row>
    <row r="2" spans="1:21" ht="13.6" customHeight="1">
      <c r="A2" s="48"/>
      <c r="B2" s="48"/>
      <c r="C2" s="48"/>
      <c r="D2" s="48"/>
      <c r="E2" s="48"/>
      <c r="F2" s="48"/>
      <c r="G2" s="48"/>
      <c r="H2" s="48"/>
      <c r="I2" s="48"/>
      <c r="J2" s="48"/>
      <c r="K2" s="48"/>
      <c r="L2" s="48"/>
      <c r="M2" s="48"/>
      <c r="N2" s="48"/>
      <c r="O2" s="48"/>
      <c r="P2" s="48"/>
      <c r="Q2" s="48"/>
      <c r="R2" s="48"/>
      <c r="S2" s="48"/>
      <c r="T2" s="48"/>
      <c r="U2" s="48"/>
    </row>
    <row r="3" spans="1:21" ht="13.6" customHeight="1">
      <c r="A3" s="48"/>
      <c r="B3" s="48"/>
      <c r="C3" s="48"/>
      <c r="D3" s="48"/>
      <c r="E3" s="48"/>
      <c r="F3" s="48"/>
      <c r="G3" s="48"/>
      <c r="H3" s="48"/>
      <c r="I3" s="48"/>
      <c r="J3" s="48"/>
      <c r="K3" s="48"/>
      <c r="L3" s="48"/>
      <c r="M3" s="48"/>
      <c r="N3" s="48"/>
      <c r="O3" s="48"/>
      <c r="P3" s="48"/>
      <c r="Q3" s="48"/>
      <c r="R3" s="48"/>
      <c r="S3" s="48"/>
      <c r="T3" s="48"/>
      <c r="U3" s="48"/>
    </row>
    <row r="4" spans="1:21" ht="13.6" customHeight="1">
      <c r="A4" s="48"/>
      <c r="B4" s="48"/>
      <c r="C4" s="48"/>
      <c r="D4" s="48"/>
      <c r="E4" s="48"/>
      <c r="F4" s="48"/>
      <c r="G4" s="48"/>
      <c r="H4" s="48"/>
      <c r="I4" s="48"/>
      <c r="J4" s="48"/>
      <c r="K4" s="48"/>
      <c r="L4" s="48"/>
      <c r="M4" s="48"/>
      <c r="N4" s="48"/>
      <c r="O4" s="48"/>
      <c r="P4" s="48"/>
      <c r="Q4" s="48"/>
      <c r="R4" s="48"/>
      <c r="S4" s="48"/>
      <c r="T4" s="48"/>
      <c r="U4" s="48"/>
    </row>
    <row r="5" spans="1:21" ht="13.6" customHeight="1">
      <c r="A5" s="48"/>
      <c r="B5" s="48"/>
      <c r="C5" s="48"/>
      <c r="D5" s="48"/>
      <c r="E5" s="48"/>
      <c r="F5" s="48"/>
      <c r="G5" s="48"/>
      <c r="H5" s="48"/>
      <c r="I5" s="48"/>
      <c r="J5" s="48"/>
      <c r="K5" s="48"/>
      <c r="L5" s="48"/>
      <c r="M5" s="48"/>
      <c r="N5" s="48"/>
      <c r="O5" s="48"/>
      <c r="P5" s="48"/>
      <c r="Q5" s="48"/>
      <c r="R5" s="48"/>
      <c r="S5" s="48"/>
      <c r="T5" s="48"/>
      <c r="U5" s="48"/>
    </row>
    <row r="6" spans="1:21" ht="13.6" customHeight="1">
      <c r="A6" s="48"/>
      <c r="B6" s="48"/>
      <c r="C6" s="48"/>
      <c r="D6" s="48"/>
      <c r="E6" s="48"/>
      <c r="F6" s="48"/>
      <c r="G6" s="48"/>
      <c r="H6" s="48"/>
      <c r="I6" s="48"/>
      <c r="J6" s="48"/>
      <c r="K6" s="48"/>
      <c r="L6" s="48"/>
      <c r="M6" s="48"/>
      <c r="N6" s="48"/>
      <c r="O6" s="48"/>
      <c r="P6" s="48"/>
      <c r="Q6" s="48"/>
      <c r="R6" s="48"/>
      <c r="S6" s="48"/>
      <c r="T6" s="48"/>
      <c r="U6" s="48"/>
    </row>
    <row r="7" spans="1:21" ht="13.6" customHeight="1">
      <c r="A7" s="48"/>
      <c r="B7" s="48"/>
      <c r="C7" s="48"/>
      <c r="D7" s="48"/>
      <c r="E7" s="48"/>
      <c r="F7" s="48"/>
      <c r="G7" s="48"/>
      <c r="H7" s="48"/>
      <c r="I7" s="48"/>
      <c r="J7" s="48"/>
      <c r="K7" s="48"/>
      <c r="L7" s="48"/>
      <c r="M7" s="48"/>
      <c r="N7" s="48"/>
      <c r="O7" s="48"/>
      <c r="P7" s="48"/>
      <c r="Q7" s="48"/>
      <c r="R7" s="48"/>
      <c r="S7" s="48"/>
      <c r="T7" s="48"/>
      <c r="U7" s="48"/>
    </row>
    <row r="8" spans="1:21" ht="13.6" customHeight="1">
      <c r="A8" s="48"/>
      <c r="B8" s="48"/>
      <c r="C8" s="48"/>
      <c r="D8" s="48"/>
      <c r="E8" s="48"/>
      <c r="F8" s="48"/>
      <c r="G8" s="48"/>
      <c r="H8" s="48"/>
      <c r="I8" s="48"/>
      <c r="J8" s="48"/>
      <c r="K8" s="48"/>
      <c r="L8" s="48"/>
      <c r="M8" s="48"/>
      <c r="N8" s="48"/>
      <c r="O8" s="48"/>
      <c r="P8" s="48"/>
      <c r="Q8" s="48"/>
      <c r="R8" s="48"/>
      <c r="S8" s="48"/>
      <c r="T8" s="48"/>
      <c r="U8" s="48"/>
    </row>
    <row r="9" spans="1:21" ht="13.6" customHeight="1">
      <c r="A9" s="48"/>
      <c r="B9" s="48"/>
      <c r="C9" s="48"/>
      <c r="D9" s="48"/>
      <c r="E9" s="48"/>
      <c r="F9" s="48"/>
      <c r="G9" s="48"/>
      <c r="H9" s="48"/>
      <c r="I9" s="48"/>
      <c r="J9" s="48"/>
      <c r="K9" s="48"/>
      <c r="L9" s="48"/>
      <c r="M9" s="48"/>
      <c r="N9" s="48"/>
      <c r="O9" s="48"/>
      <c r="P9" s="48"/>
      <c r="Q9" s="48"/>
      <c r="R9" s="48"/>
      <c r="S9" s="48"/>
      <c r="T9" s="48"/>
      <c r="U9" s="48"/>
    </row>
    <row r="10" spans="1:21" ht="13.6" customHeight="1">
      <c r="A10" s="48"/>
      <c r="B10" s="48"/>
      <c r="C10" s="48"/>
      <c r="D10" s="48"/>
      <c r="E10" s="48"/>
      <c r="F10" s="48"/>
      <c r="G10" s="48"/>
      <c r="H10" s="48"/>
      <c r="I10" s="48"/>
      <c r="J10" s="48"/>
      <c r="K10" s="48"/>
      <c r="L10" s="48"/>
      <c r="M10" s="48"/>
      <c r="N10" s="48"/>
      <c r="O10" s="48"/>
      <c r="P10" s="48"/>
      <c r="Q10" s="48"/>
      <c r="R10" s="48"/>
      <c r="S10" s="48"/>
      <c r="T10" s="48"/>
      <c r="U10" s="48"/>
    </row>
    <row r="11" spans="1:21" ht="13.6" customHeight="1">
      <c r="A11" s="48"/>
      <c r="B11" s="48"/>
      <c r="C11" s="48"/>
      <c r="D11" s="48"/>
      <c r="E11" s="48"/>
      <c r="F11" s="48"/>
      <c r="G11" s="48"/>
      <c r="H11" s="48"/>
      <c r="I11" s="48"/>
      <c r="J11" s="48"/>
      <c r="K11" s="48"/>
      <c r="L11" s="48"/>
      <c r="M11" s="48"/>
      <c r="N11" s="48"/>
      <c r="O11" s="48"/>
      <c r="P11" s="48"/>
      <c r="Q11" s="48"/>
      <c r="R11" s="48"/>
      <c r="S11" s="48"/>
      <c r="T11" s="48"/>
      <c r="U11" s="48"/>
    </row>
    <row r="12" spans="1:21" ht="13.6" customHeight="1">
      <c r="A12" s="48"/>
      <c r="B12" s="48"/>
      <c r="C12" s="48"/>
      <c r="D12" s="48"/>
      <c r="E12" s="48"/>
      <c r="F12" s="48"/>
      <c r="G12" s="48"/>
      <c r="H12" s="48"/>
      <c r="I12" s="48"/>
      <c r="J12" s="48"/>
      <c r="K12" s="48"/>
      <c r="L12" s="48"/>
      <c r="M12" s="48"/>
      <c r="N12" s="48"/>
      <c r="O12" s="48"/>
      <c r="P12" s="48"/>
      <c r="Q12" s="48"/>
      <c r="R12" s="48"/>
      <c r="S12" s="48"/>
      <c r="T12" s="48"/>
      <c r="U12" s="48"/>
    </row>
    <row r="13" spans="1:21" ht="13.6" customHeight="1">
      <c r="A13" s="48"/>
      <c r="B13" s="48"/>
      <c r="C13" s="48"/>
      <c r="D13" s="48"/>
      <c r="E13" s="48"/>
      <c r="F13" s="48"/>
      <c r="G13" s="48"/>
      <c r="H13" s="48"/>
      <c r="I13" s="48"/>
      <c r="J13" s="48"/>
      <c r="K13" s="48"/>
      <c r="L13" s="48"/>
      <c r="M13" s="48"/>
      <c r="N13" s="48"/>
      <c r="O13" s="48"/>
      <c r="P13" s="48"/>
      <c r="Q13" s="48"/>
      <c r="R13" s="48"/>
      <c r="S13" s="48"/>
      <c r="T13" s="48"/>
      <c r="U13" s="48"/>
    </row>
    <row r="14" spans="1:21" ht="13.6" customHeight="1">
      <c r="A14" s="48"/>
      <c r="B14" s="48"/>
      <c r="C14" s="48"/>
      <c r="D14" s="48"/>
      <c r="E14" s="48"/>
      <c r="F14" s="48"/>
      <c r="G14" s="48"/>
      <c r="H14" s="48"/>
      <c r="I14" s="48"/>
      <c r="J14" s="48"/>
      <c r="K14" s="48"/>
      <c r="L14" s="48"/>
      <c r="M14" s="48"/>
      <c r="N14" s="48"/>
      <c r="O14" s="48"/>
      <c r="P14" s="48"/>
      <c r="Q14" s="48"/>
      <c r="R14" s="48"/>
      <c r="S14" s="48"/>
      <c r="T14" s="48"/>
      <c r="U14" s="48"/>
    </row>
    <row r="15" spans="1:21" ht="13.6" customHeight="1">
      <c r="A15" s="48"/>
      <c r="B15" s="48"/>
      <c r="C15" s="48"/>
      <c r="D15" s="48"/>
      <c r="E15" s="48"/>
      <c r="F15" s="48"/>
      <c r="G15" s="48"/>
      <c r="H15" s="48"/>
      <c r="I15" s="48"/>
      <c r="J15" s="48"/>
      <c r="K15" s="48"/>
      <c r="L15" s="48"/>
      <c r="M15" s="48"/>
      <c r="N15" s="48"/>
      <c r="O15" s="48"/>
      <c r="P15" s="48"/>
      <c r="Q15" s="48"/>
      <c r="R15" s="48"/>
      <c r="S15" s="48"/>
      <c r="T15" s="48"/>
      <c r="U15" s="48"/>
    </row>
    <row r="16" spans="1:21" ht="13.6" customHeight="1">
      <c r="A16" s="48"/>
      <c r="B16" s="48"/>
      <c r="C16" s="48"/>
      <c r="D16" s="48"/>
      <c r="E16" s="48"/>
      <c r="F16" s="48"/>
      <c r="G16" s="48"/>
      <c r="H16" s="48"/>
      <c r="I16" s="48"/>
      <c r="J16" s="48"/>
      <c r="K16" s="48"/>
      <c r="L16" s="48"/>
      <c r="M16" s="48"/>
      <c r="N16" s="48"/>
      <c r="O16" s="48"/>
      <c r="P16" s="48"/>
      <c r="Q16" s="48"/>
      <c r="R16" s="48"/>
      <c r="S16" s="48"/>
      <c r="T16" s="48"/>
      <c r="U16" s="48"/>
    </row>
    <row r="17" spans="1:21" ht="13.6" customHeight="1">
      <c r="A17" s="48"/>
      <c r="B17" s="48"/>
      <c r="C17" s="48"/>
      <c r="D17" s="48"/>
      <c r="E17" s="48"/>
      <c r="F17" s="48"/>
      <c r="G17" s="48"/>
      <c r="H17" s="48"/>
      <c r="I17" s="48"/>
      <c r="J17" s="48"/>
      <c r="K17" s="48"/>
      <c r="L17" s="48"/>
      <c r="M17" s="48"/>
      <c r="N17" s="48"/>
      <c r="O17" s="48"/>
      <c r="P17" s="48"/>
      <c r="Q17" s="48"/>
      <c r="R17" s="48"/>
      <c r="S17" s="48"/>
      <c r="T17" s="48"/>
      <c r="U17" s="48"/>
    </row>
    <row r="18" spans="1:21" ht="13.6" customHeight="1">
      <c r="A18" s="48"/>
      <c r="B18" s="48"/>
      <c r="C18" s="48"/>
      <c r="D18" s="48"/>
      <c r="E18" s="48"/>
      <c r="F18" s="48"/>
      <c r="G18" s="48"/>
      <c r="H18" s="48"/>
      <c r="I18" s="48"/>
      <c r="J18" s="48"/>
      <c r="K18" s="48"/>
      <c r="L18" s="48"/>
      <c r="M18" s="48"/>
      <c r="N18" s="48"/>
      <c r="O18" s="48"/>
      <c r="P18" s="48"/>
      <c r="Q18" s="48"/>
      <c r="R18" s="48"/>
      <c r="S18" s="48"/>
      <c r="T18" s="48"/>
      <c r="U18" s="48"/>
    </row>
    <row r="19" spans="1:21" ht="13.6" customHeight="1">
      <c r="A19" s="48"/>
      <c r="B19" s="48"/>
      <c r="C19" s="48"/>
      <c r="D19" s="48"/>
      <c r="E19" s="48"/>
      <c r="F19" s="48"/>
      <c r="G19" s="48"/>
      <c r="H19" s="48"/>
      <c r="I19" s="48"/>
      <c r="J19" s="48"/>
      <c r="K19" s="48"/>
      <c r="L19" s="48"/>
      <c r="M19" s="48"/>
      <c r="N19" s="48"/>
      <c r="O19" s="48"/>
      <c r="P19" s="48"/>
      <c r="Q19" s="48"/>
      <c r="R19" s="48"/>
      <c r="S19" s="48"/>
      <c r="T19" s="48"/>
      <c r="U19" s="48"/>
    </row>
    <row r="20" spans="1:21" ht="13.6" customHeight="1">
      <c r="A20" s="48"/>
      <c r="B20" s="48"/>
      <c r="C20" s="48"/>
      <c r="D20" s="48"/>
      <c r="E20" s="48"/>
      <c r="F20" s="48"/>
      <c r="G20" s="48"/>
      <c r="H20" s="48"/>
      <c r="I20" s="48"/>
      <c r="J20" s="48"/>
      <c r="K20" s="48"/>
      <c r="L20" s="48"/>
      <c r="M20" s="48"/>
      <c r="N20" s="48"/>
      <c r="O20" s="48"/>
      <c r="P20" s="48"/>
      <c r="Q20" s="48"/>
      <c r="R20" s="48"/>
      <c r="S20" s="48"/>
      <c r="T20" s="48"/>
      <c r="U20" s="48"/>
    </row>
    <row r="21" spans="1:21" ht="13.6" customHeight="1">
      <c r="A21" s="48"/>
      <c r="B21" s="48"/>
      <c r="C21" s="48"/>
      <c r="D21" s="48"/>
      <c r="E21" s="48"/>
      <c r="F21" s="48"/>
      <c r="G21" s="48"/>
      <c r="H21" s="48"/>
      <c r="I21" s="48"/>
      <c r="J21" s="48"/>
      <c r="K21" s="48"/>
      <c r="L21" s="48"/>
      <c r="M21" s="48"/>
      <c r="N21" s="48"/>
      <c r="O21" s="48"/>
      <c r="P21" s="48"/>
      <c r="Q21" s="48"/>
      <c r="R21" s="48"/>
      <c r="S21" s="48"/>
      <c r="T21" s="48"/>
      <c r="U21" s="48"/>
    </row>
    <row r="22" spans="1:21" ht="13.6" customHeight="1">
      <c r="A22" s="48"/>
      <c r="B22" s="48"/>
      <c r="C22" s="48"/>
      <c r="D22" s="48"/>
      <c r="E22" s="48"/>
      <c r="F22" s="48"/>
      <c r="G22" s="48"/>
      <c r="H22" s="48"/>
      <c r="I22" s="48"/>
      <c r="J22" s="48"/>
      <c r="K22" s="48"/>
      <c r="L22" s="48"/>
      <c r="M22" s="48"/>
      <c r="N22" s="48"/>
      <c r="O22" s="48"/>
      <c r="P22" s="48"/>
      <c r="Q22" s="48"/>
      <c r="R22" s="48"/>
      <c r="S22" s="48"/>
      <c r="T22" s="48"/>
      <c r="U22" s="48"/>
    </row>
    <row r="23" spans="1:21" ht="13.6" customHeight="1">
      <c r="A23" s="48"/>
      <c r="B23" s="48"/>
      <c r="C23" s="48"/>
      <c r="D23" s="48"/>
      <c r="E23" s="48"/>
      <c r="F23" s="48"/>
      <c r="G23" s="48"/>
      <c r="H23" s="48"/>
      <c r="I23" s="48"/>
      <c r="J23" s="48"/>
      <c r="K23" s="48"/>
      <c r="L23" s="48"/>
      <c r="M23" s="48"/>
      <c r="N23" s="48"/>
      <c r="O23" s="48"/>
      <c r="P23" s="48"/>
      <c r="Q23" s="48"/>
      <c r="R23" s="48"/>
      <c r="S23" s="48"/>
      <c r="T23" s="48"/>
      <c r="U23" s="48"/>
    </row>
    <row r="24" spans="1:21" ht="13.6" customHeight="1">
      <c r="A24" s="48"/>
      <c r="B24" s="48"/>
      <c r="C24" s="48"/>
      <c r="D24" s="48"/>
      <c r="E24" s="48"/>
      <c r="F24" s="48"/>
      <c r="G24" s="48"/>
      <c r="H24" s="48"/>
      <c r="I24" s="48"/>
      <c r="J24" s="48"/>
      <c r="K24" s="48"/>
      <c r="L24" s="48"/>
      <c r="M24" s="48"/>
      <c r="N24" s="48"/>
      <c r="O24" s="48"/>
      <c r="P24" s="48"/>
      <c r="Q24" s="48"/>
      <c r="R24" s="48"/>
      <c r="S24" s="48"/>
      <c r="T24" s="48"/>
      <c r="U24" s="48"/>
    </row>
    <row r="25" spans="1:21" ht="13.6" customHeight="1">
      <c r="A25" s="48"/>
      <c r="B25" s="48"/>
      <c r="C25" s="48"/>
      <c r="D25" s="48"/>
      <c r="E25" s="48"/>
      <c r="F25" s="48"/>
      <c r="G25" s="48"/>
      <c r="H25" s="48"/>
      <c r="I25" s="48"/>
      <c r="J25" s="48"/>
      <c r="K25" s="48"/>
      <c r="L25" s="48"/>
      <c r="M25" s="48"/>
      <c r="N25" s="48"/>
      <c r="O25" s="48"/>
      <c r="P25" s="48"/>
      <c r="Q25" s="48"/>
      <c r="R25" s="48"/>
      <c r="S25" s="48"/>
      <c r="T25" s="48"/>
      <c r="U25" s="48"/>
    </row>
    <row r="26" spans="1:21" ht="13.6" customHeight="1">
      <c r="A26" s="48"/>
      <c r="B26" s="48"/>
      <c r="C26" s="48"/>
      <c r="D26" s="48"/>
      <c r="E26" s="48"/>
      <c r="F26" s="48"/>
      <c r="G26" s="48"/>
      <c r="H26" s="48"/>
      <c r="I26" s="48"/>
      <c r="J26" s="48"/>
      <c r="K26" s="48"/>
      <c r="L26" s="48"/>
      <c r="M26" s="48"/>
      <c r="N26" s="48"/>
      <c r="O26" s="48"/>
      <c r="P26" s="48"/>
      <c r="Q26" s="48"/>
      <c r="R26" s="48"/>
      <c r="S26" s="48"/>
      <c r="T26" s="48"/>
      <c r="U26" s="48"/>
    </row>
    <row r="27" spans="1:21" ht="13.6" customHeight="1">
      <c r="A27" s="48"/>
      <c r="B27" s="48"/>
      <c r="C27" s="48"/>
      <c r="D27" s="48"/>
      <c r="E27" s="48"/>
      <c r="F27" s="48"/>
      <c r="G27" s="48"/>
      <c r="H27" s="48"/>
      <c r="I27" s="48"/>
      <c r="J27" s="48"/>
      <c r="K27" s="48"/>
      <c r="L27" s="48"/>
      <c r="M27" s="48"/>
      <c r="N27" s="48"/>
      <c r="O27" s="48"/>
      <c r="P27" s="48"/>
      <c r="Q27" s="48"/>
      <c r="R27" s="48"/>
      <c r="S27" s="48"/>
      <c r="T27" s="48"/>
      <c r="U27" s="48"/>
    </row>
    <row r="28" spans="1:21" ht="13.6" customHeight="1">
      <c r="A28" s="48"/>
      <c r="B28" s="48"/>
      <c r="C28" s="48"/>
      <c r="D28" s="48"/>
      <c r="E28" s="48"/>
      <c r="F28" s="48"/>
      <c r="G28" s="48"/>
      <c r="H28" s="48"/>
      <c r="I28" s="48"/>
      <c r="J28" s="48"/>
      <c r="K28" s="48"/>
      <c r="L28" s="48"/>
      <c r="M28" s="48"/>
      <c r="N28" s="48"/>
      <c r="O28" s="48"/>
      <c r="P28" s="48"/>
      <c r="Q28" s="48"/>
      <c r="R28" s="48"/>
      <c r="S28" s="48"/>
      <c r="T28" s="48"/>
      <c r="U28" s="48"/>
    </row>
    <row r="29" spans="1:21" ht="13.6" customHeight="1">
      <c r="A29" s="48"/>
      <c r="B29" s="48"/>
      <c r="C29" s="48"/>
      <c r="D29" s="48"/>
      <c r="E29" s="48"/>
      <c r="F29" s="48"/>
      <c r="G29" s="48"/>
      <c r="H29" s="48"/>
      <c r="I29" s="48"/>
      <c r="J29" s="48"/>
      <c r="K29" s="48"/>
      <c r="L29" s="48"/>
      <c r="M29" s="48"/>
      <c r="N29" s="48"/>
      <c r="O29" s="48"/>
      <c r="P29" s="48"/>
      <c r="Q29" s="48"/>
      <c r="R29" s="48"/>
      <c r="S29" s="48"/>
      <c r="T29" s="48"/>
      <c r="U29" s="48"/>
    </row>
    <row r="30" spans="1:21" ht="13.6" customHeight="1">
      <c r="A30" s="48"/>
      <c r="B30" s="48"/>
      <c r="C30" s="48"/>
      <c r="D30" s="48"/>
      <c r="E30" s="48"/>
      <c r="F30" s="48"/>
      <c r="G30" s="48"/>
      <c r="H30" s="48"/>
      <c r="I30" s="48"/>
      <c r="J30" s="48"/>
      <c r="K30" s="48"/>
      <c r="L30" s="48"/>
      <c r="M30" s="48"/>
      <c r="N30" s="48"/>
      <c r="O30" s="48"/>
      <c r="P30" s="48"/>
      <c r="Q30" s="48"/>
      <c r="R30" s="48"/>
      <c r="S30" s="48"/>
      <c r="T30" s="48"/>
      <c r="U30" s="48"/>
    </row>
    <row r="31" spans="1:21" ht="13.6" customHeight="1">
      <c r="A31" s="48"/>
      <c r="B31" s="48"/>
      <c r="C31" s="48"/>
      <c r="D31" s="48"/>
      <c r="E31" s="48"/>
      <c r="F31" s="48"/>
      <c r="G31" s="48"/>
      <c r="H31" s="48"/>
      <c r="I31" s="48"/>
      <c r="J31" s="48"/>
      <c r="K31" s="48"/>
      <c r="L31" s="48"/>
      <c r="M31" s="48"/>
      <c r="N31" s="48"/>
      <c r="O31" s="48"/>
      <c r="P31" s="48"/>
      <c r="Q31" s="48"/>
      <c r="R31" s="48"/>
      <c r="S31" s="48"/>
      <c r="T31" s="48"/>
      <c r="U31" s="48"/>
    </row>
    <row r="32" spans="1:21" ht="13.6" customHeight="1">
      <c r="A32" s="48"/>
      <c r="B32" s="48"/>
      <c r="C32" s="48"/>
      <c r="D32" s="48"/>
      <c r="E32" s="48"/>
      <c r="F32" s="48"/>
      <c r="G32" s="48"/>
      <c r="H32" s="48"/>
      <c r="I32" s="48"/>
      <c r="J32" s="48"/>
      <c r="K32" s="48"/>
      <c r="L32" s="48"/>
      <c r="M32" s="48"/>
      <c r="N32" s="48"/>
      <c r="O32" s="48"/>
      <c r="P32" s="48"/>
      <c r="Q32" s="48"/>
      <c r="R32" s="48"/>
      <c r="S32" s="48"/>
      <c r="T32" s="48"/>
      <c r="U32" s="48"/>
    </row>
    <row r="33" spans="1:21" ht="13.6" customHeight="1">
      <c r="A33" s="48"/>
      <c r="B33" s="48"/>
      <c r="C33" s="48"/>
      <c r="D33" s="48"/>
      <c r="E33" s="48"/>
      <c r="F33" s="48"/>
      <c r="G33" s="48"/>
      <c r="H33" s="48"/>
      <c r="I33" s="48"/>
      <c r="J33" s="48"/>
      <c r="K33" s="48"/>
      <c r="L33" s="48"/>
      <c r="M33" s="48"/>
      <c r="N33" s="48"/>
      <c r="O33" s="48"/>
      <c r="P33" s="48"/>
      <c r="Q33" s="48"/>
      <c r="R33" s="48"/>
      <c r="S33" s="48"/>
      <c r="T33" s="48"/>
      <c r="U33" s="48"/>
    </row>
    <row r="34" spans="1:21" ht="13.6" customHeight="1">
      <c r="A34" s="48"/>
      <c r="B34" s="48"/>
      <c r="C34" s="48"/>
      <c r="D34" s="48"/>
      <c r="E34" s="48"/>
      <c r="F34" s="48"/>
      <c r="G34" s="48"/>
      <c r="H34" s="48"/>
      <c r="I34" s="48"/>
      <c r="J34" s="48"/>
      <c r="K34" s="48"/>
      <c r="L34" s="48"/>
      <c r="M34" s="48"/>
      <c r="N34" s="48"/>
      <c r="O34" s="48"/>
      <c r="P34" s="48"/>
      <c r="Q34" s="48"/>
      <c r="R34" s="48"/>
      <c r="S34" s="48"/>
      <c r="T34" s="48"/>
      <c r="U34" s="48"/>
    </row>
    <row r="35" spans="1:21" ht="13.6" customHeight="1">
      <c r="A35" s="48"/>
      <c r="B35" s="48"/>
      <c r="C35" s="48"/>
      <c r="D35" s="48"/>
      <c r="E35" s="48"/>
      <c r="F35" s="48"/>
      <c r="G35" s="48"/>
      <c r="H35" s="48"/>
      <c r="I35" s="48"/>
      <c r="J35" s="48"/>
      <c r="K35" s="48"/>
      <c r="L35" s="48"/>
      <c r="M35" s="48"/>
      <c r="N35" s="48"/>
      <c r="O35" s="48"/>
      <c r="P35" s="48"/>
      <c r="Q35" s="48"/>
      <c r="R35" s="48"/>
      <c r="S35" s="48"/>
      <c r="T35" s="48"/>
      <c r="U35" s="48"/>
    </row>
    <row r="36" spans="1:21" ht="13.6" customHeight="1">
      <c r="A36" s="48"/>
      <c r="B36" s="48"/>
      <c r="C36" s="48"/>
      <c r="D36" s="48"/>
      <c r="E36" s="48"/>
      <c r="F36" s="48"/>
      <c r="G36" s="48"/>
      <c r="H36" s="48"/>
      <c r="I36" s="48"/>
      <c r="J36" s="48"/>
      <c r="K36" s="48"/>
      <c r="L36" s="48"/>
      <c r="M36" s="48"/>
      <c r="N36" s="48"/>
      <c r="O36" s="48"/>
      <c r="P36" s="48"/>
      <c r="Q36" s="48"/>
      <c r="R36" s="48"/>
      <c r="S36" s="48"/>
      <c r="T36" s="48"/>
      <c r="U36" s="48"/>
    </row>
    <row r="37" spans="1:21" ht="13.6" customHeight="1">
      <c r="A37" s="48"/>
      <c r="B37" s="48"/>
      <c r="C37" s="48"/>
      <c r="D37" s="48"/>
      <c r="E37" s="48"/>
      <c r="F37" s="48"/>
      <c r="G37" s="48"/>
      <c r="H37" s="48"/>
      <c r="I37" s="48"/>
      <c r="J37" s="48"/>
      <c r="K37" s="48"/>
      <c r="L37" s="48"/>
      <c r="M37" s="48"/>
      <c r="N37" s="48"/>
      <c r="O37" s="48"/>
      <c r="P37" s="48"/>
      <c r="Q37" s="48"/>
      <c r="R37" s="48"/>
      <c r="S37" s="48"/>
      <c r="T37" s="48"/>
      <c r="U37" s="48"/>
    </row>
    <row r="38" spans="1:21" ht="13.6" customHeight="1">
      <c r="A38" s="48"/>
      <c r="B38" s="48"/>
      <c r="C38" s="48"/>
      <c r="D38" s="48"/>
      <c r="E38" s="48"/>
      <c r="F38" s="48"/>
      <c r="G38" s="48"/>
      <c r="H38" s="48"/>
      <c r="I38" s="48"/>
      <c r="J38" s="48"/>
      <c r="K38" s="48"/>
      <c r="L38" s="48"/>
      <c r="M38" s="48"/>
      <c r="N38" s="48"/>
      <c r="O38" s="48"/>
      <c r="P38" s="48"/>
      <c r="Q38" s="48"/>
      <c r="R38" s="48"/>
      <c r="S38" s="48"/>
      <c r="T38" s="48"/>
      <c r="U38" s="48"/>
    </row>
    <row r="39" spans="1:21" ht="13.6" customHeight="1">
      <c r="A39" s="48"/>
      <c r="B39" s="48"/>
      <c r="C39" s="48"/>
      <c r="D39" s="48"/>
      <c r="E39" s="48"/>
      <c r="F39" s="48"/>
      <c r="G39" s="48"/>
      <c r="H39" s="48"/>
      <c r="I39" s="48"/>
      <c r="J39" s="48"/>
      <c r="K39" s="48"/>
      <c r="L39" s="48"/>
      <c r="M39" s="48"/>
      <c r="N39" s="48"/>
      <c r="O39" s="48"/>
      <c r="P39" s="48"/>
      <c r="Q39" s="48"/>
      <c r="R39" s="48"/>
      <c r="S39" s="48"/>
      <c r="T39" s="48"/>
      <c r="U39" s="48"/>
    </row>
    <row r="40" spans="1:21" ht="13.6" customHeight="1">
      <c r="A40" s="48"/>
      <c r="B40" s="48"/>
      <c r="C40" s="48"/>
      <c r="D40" s="48"/>
      <c r="E40" s="48"/>
      <c r="F40" s="48"/>
      <c r="G40" s="48"/>
      <c r="H40" s="48"/>
      <c r="I40" s="48"/>
      <c r="J40" s="48"/>
      <c r="K40" s="48"/>
      <c r="L40" s="48"/>
      <c r="M40" s="48"/>
      <c r="N40" s="48"/>
      <c r="O40" s="48"/>
      <c r="P40" s="48"/>
      <c r="Q40" s="48"/>
      <c r="R40" s="48"/>
      <c r="S40" s="48"/>
      <c r="T40" s="48"/>
      <c r="U40" s="48"/>
    </row>
    <row r="41" spans="1:21" ht="13.6" customHeight="1">
      <c r="A41" s="48"/>
      <c r="B41" s="48"/>
      <c r="C41" s="48"/>
      <c r="D41" s="48"/>
      <c r="E41" s="48"/>
      <c r="F41" s="48"/>
      <c r="G41" s="48"/>
      <c r="H41" s="48"/>
      <c r="I41" s="48"/>
      <c r="J41" s="48"/>
      <c r="K41" s="48"/>
      <c r="L41" s="48"/>
      <c r="M41" s="48"/>
      <c r="N41" s="48"/>
      <c r="O41" s="48"/>
      <c r="P41" s="48"/>
      <c r="Q41" s="48"/>
      <c r="R41" s="48"/>
      <c r="S41" s="48"/>
      <c r="T41" s="48"/>
      <c r="U41" s="48"/>
    </row>
    <row r="42" spans="1:21" ht="13.6"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199" t="s">
        <v>11</v>
      </c>
      <c r="C45" s="1200"/>
      <c r="D45" s="58"/>
      <c r="E45" s="1205" t="s">
        <v>12</v>
      </c>
      <c r="F45" s="1205"/>
      <c r="G45" s="1205"/>
      <c r="H45" s="1205"/>
      <c r="I45" s="1205"/>
      <c r="J45" s="1206"/>
      <c r="K45" s="59">
        <v>1072</v>
      </c>
      <c r="L45" s="60">
        <v>1052</v>
      </c>
      <c r="M45" s="60">
        <v>1076</v>
      </c>
      <c r="N45" s="60">
        <v>1115</v>
      </c>
      <c r="O45" s="61">
        <v>1089</v>
      </c>
      <c r="P45" s="48"/>
      <c r="Q45" s="48"/>
      <c r="R45" s="48"/>
      <c r="S45" s="48"/>
      <c r="T45" s="48"/>
      <c r="U45" s="48"/>
    </row>
    <row r="46" spans="1:21" ht="30.75" customHeight="1">
      <c r="A46" s="48"/>
      <c r="B46" s="1201"/>
      <c r="C46" s="1202"/>
      <c r="D46" s="62"/>
      <c r="E46" s="1193" t="s">
        <v>13</v>
      </c>
      <c r="F46" s="1193"/>
      <c r="G46" s="1193"/>
      <c r="H46" s="1193"/>
      <c r="I46" s="1193"/>
      <c r="J46" s="1194"/>
      <c r="K46" s="63" t="s">
        <v>511</v>
      </c>
      <c r="L46" s="64" t="s">
        <v>511</v>
      </c>
      <c r="M46" s="64" t="s">
        <v>511</v>
      </c>
      <c r="N46" s="64" t="s">
        <v>511</v>
      </c>
      <c r="O46" s="65" t="s">
        <v>511</v>
      </c>
      <c r="P46" s="48"/>
      <c r="Q46" s="48"/>
      <c r="R46" s="48"/>
      <c r="S46" s="48"/>
      <c r="T46" s="48"/>
      <c r="U46" s="48"/>
    </row>
    <row r="47" spans="1:21" ht="30.75" customHeight="1">
      <c r="A47" s="48"/>
      <c r="B47" s="1201"/>
      <c r="C47" s="1202"/>
      <c r="D47" s="62"/>
      <c r="E47" s="1193" t="s">
        <v>14</v>
      </c>
      <c r="F47" s="1193"/>
      <c r="G47" s="1193"/>
      <c r="H47" s="1193"/>
      <c r="I47" s="1193"/>
      <c r="J47" s="1194"/>
      <c r="K47" s="63" t="s">
        <v>511</v>
      </c>
      <c r="L47" s="64" t="s">
        <v>511</v>
      </c>
      <c r="M47" s="64" t="s">
        <v>511</v>
      </c>
      <c r="N47" s="64" t="s">
        <v>511</v>
      </c>
      <c r="O47" s="65" t="s">
        <v>511</v>
      </c>
      <c r="P47" s="48"/>
      <c r="Q47" s="48"/>
      <c r="R47" s="48"/>
      <c r="S47" s="48"/>
      <c r="T47" s="48"/>
      <c r="U47" s="48"/>
    </row>
    <row r="48" spans="1:21" ht="30.75" customHeight="1">
      <c r="A48" s="48"/>
      <c r="B48" s="1201"/>
      <c r="C48" s="1202"/>
      <c r="D48" s="62"/>
      <c r="E48" s="1193" t="s">
        <v>15</v>
      </c>
      <c r="F48" s="1193"/>
      <c r="G48" s="1193"/>
      <c r="H48" s="1193"/>
      <c r="I48" s="1193"/>
      <c r="J48" s="1194"/>
      <c r="K48" s="63">
        <v>237</v>
      </c>
      <c r="L48" s="64">
        <v>203</v>
      </c>
      <c r="M48" s="64">
        <v>198</v>
      </c>
      <c r="N48" s="64">
        <v>216</v>
      </c>
      <c r="O48" s="65">
        <v>211</v>
      </c>
      <c r="P48" s="48"/>
      <c r="Q48" s="48"/>
      <c r="R48" s="48"/>
      <c r="S48" s="48"/>
      <c r="T48" s="48"/>
      <c r="U48" s="48"/>
    </row>
    <row r="49" spans="1:21" ht="30.75" customHeight="1">
      <c r="A49" s="48"/>
      <c r="B49" s="1201"/>
      <c r="C49" s="1202"/>
      <c r="D49" s="62"/>
      <c r="E49" s="1193" t="s">
        <v>16</v>
      </c>
      <c r="F49" s="1193"/>
      <c r="G49" s="1193"/>
      <c r="H49" s="1193"/>
      <c r="I49" s="1193"/>
      <c r="J49" s="1194"/>
      <c r="K49" s="63">
        <v>85</v>
      </c>
      <c r="L49" s="64">
        <v>85</v>
      </c>
      <c r="M49" s="64">
        <v>85</v>
      </c>
      <c r="N49" s="64">
        <v>62</v>
      </c>
      <c r="O49" s="65">
        <v>22</v>
      </c>
      <c r="P49" s="48"/>
      <c r="Q49" s="48"/>
      <c r="R49" s="48"/>
      <c r="S49" s="48"/>
      <c r="T49" s="48"/>
      <c r="U49" s="48"/>
    </row>
    <row r="50" spans="1:21" ht="30.75" customHeight="1">
      <c r="A50" s="48"/>
      <c r="B50" s="1201"/>
      <c r="C50" s="1202"/>
      <c r="D50" s="62"/>
      <c r="E50" s="1193" t="s">
        <v>17</v>
      </c>
      <c r="F50" s="1193"/>
      <c r="G50" s="1193"/>
      <c r="H50" s="1193"/>
      <c r="I50" s="1193"/>
      <c r="J50" s="1194"/>
      <c r="K50" s="63">
        <v>11</v>
      </c>
      <c r="L50" s="64">
        <v>4</v>
      </c>
      <c r="M50" s="64">
        <v>6</v>
      </c>
      <c r="N50" s="64">
        <v>3</v>
      </c>
      <c r="O50" s="65">
        <v>3</v>
      </c>
      <c r="P50" s="48"/>
      <c r="Q50" s="48"/>
      <c r="R50" s="48"/>
      <c r="S50" s="48"/>
      <c r="T50" s="48"/>
      <c r="U50" s="48"/>
    </row>
    <row r="51" spans="1:21" ht="30.75" customHeight="1">
      <c r="A51" s="48"/>
      <c r="B51" s="1203"/>
      <c r="C51" s="1204"/>
      <c r="D51" s="66"/>
      <c r="E51" s="1193" t="s">
        <v>18</v>
      </c>
      <c r="F51" s="1193"/>
      <c r="G51" s="1193"/>
      <c r="H51" s="1193"/>
      <c r="I51" s="1193"/>
      <c r="J51" s="1194"/>
      <c r="K51" s="63" t="s">
        <v>511</v>
      </c>
      <c r="L51" s="64" t="s">
        <v>511</v>
      </c>
      <c r="M51" s="64" t="s">
        <v>511</v>
      </c>
      <c r="N51" s="64" t="s">
        <v>511</v>
      </c>
      <c r="O51" s="65" t="s">
        <v>511</v>
      </c>
      <c r="P51" s="48"/>
      <c r="Q51" s="48"/>
      <c r="R51" s="48"/>
      <c r="S51" s="48"/>
      <c r="T51" s="48"/>
      <c r="U51" s="48"/>
    </row>
    <row r="52" spans="1:21" ht="30.75" customHeight="1">
      <c r="A52" s="48"/>
      <c r="B52" s="1191" t="s">
        <v>19</v>
      </c>
      <c r="C52" s="1192"/>
      <c r="D52" s="66"/>
      <c r="E52" s="1193" t="s">
        <v>20</v>
      </c>
      <c r="F52" s="1193"/>
      <c r="G52" s="1193"/>
      <c r="H52" s="1193"/>
      <c r="I52" s="1193"/>
      <c r="J52" s="1194"/>
      <c r="K52" s="63">
        <v>927</v>
      </c>
      <c r="L52" s="64">
        <v>980</v>
      </c>
      <c r="M52" s="64">
        <v>967</v>
      </c>
      <c r="N52" s="64">
        <v>984</v>
      </c>
      <c r="O52" s="65">
        <v>963</v>
      </c>
      <c r="P52" s="48"/>
      <c r="Q52" s="48"/>
      <c r="R52" s="48"/>
      <c r="S52" s="48"/>
      <c r="T52" s="48"/>
      <c r="U52" s="48"/>
    </row>
    <row r="53" spans="1:21" ht="30.75" customHeight="1" thickBot="1">
      <c r="A53" s="48"/>
      <c r="B53" s="1195" t="s">
        <v>21</v>
      </c>
      <c r="C53" s="1196"/>
      <c r="D53" s="67"/>
      <c r="E53" s="1197" t="s">
        <v>22</v>
      </c>
      <c r="F53" s="1197"/>
      <c r="G53" s="1197"/>
      <c r="H53" s="1197"/>
      <c r="I53" s="1197"/>
      <c r="J53" s="1198"/>
      <c r="K53" s="68">
        <v>478</v>
      </c>
      <c r="L53" s="69">
        <v>364</v>
      </c>
      <c r="M53" s="69">
        <v>398</v>
      </c>
      <c r="N53" s="69">
        <v>412</v>
      </c>
      <c r="O53" s="70">
        <v>362</v>
      </c>
      <c r="P53" s="48"/>
      <c r="Q53" s="48"/>
      <c r="R53" s="48"/>
      <c r="S53" s="48"/>
      <c r="T53" s="48"/>
      <c r="U53" s="48"/>
    </row>
    <row r="54" spans="1:21" ht="23.95"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3.95" customHeight="1">
      <c r="A55" s="48"/>
      <c r="B55" s="71"/>
      <c r="C55" s="48"/>
      <c r="D55" s="48"/>
      <c r="E55" s="48"/>
      <c r="F55" s="48"/>
      <c r="G55" s="48"/>
      <c r="H55" s="48"/>
      <c r="I55" s="48"/>
      <c r="J55" s="48"/>
      <c r="K55" s="48"/>
      <c r="L55" s="48"/>
      <c r="M55" s="48"/>
      <c r="N55" s="48"/>
      <c r="O55" s="48"/>
      <c r="P55" s="48"/>
      <c r="Q55" s="48"/>
      <c r="R55" s="48"/>
      <c r="S55" s="48"/>
      <c r="T55" s="48"/>
      <c r="U55" s="48"/>
    </row>
    <row r="56" spans="1:21" ht="23.95"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9RcF/InACtLu1iZOpX39KAAfPZW1/PUDg/CWxtSlYR/D+GhnrlMXSspwC8v/MMD8nMVLVeVr2Z1rpEHxp6sBg==" saltValue="WKlXGMvADoEFAAXRzq9Zj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6"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4.95" customHeight="1"/>
    <row r="2" ht="14.95" customHeight="1"/>
    <row r="3" ht="14.95" customHeight="1"/>
    <row r="4" ht="14.95" customHeight="1"/>
    <row r="5" ht="14.95" customHeight="1"/>
    <row r="6" ht="14.95" customHeight="1"/>
    <row r="7" ht="14.95" customHeight="1"/>
    <row r="8" ht="14.95" customHeight="1"/>
    <row r="9" ht="14.95" customHeight="1"/>
    <row r="10" ht="14.95" customHeight="1"/>
    <row r="11" ht="14.95" customHeight="1"/>
    <row r="12" ht="14.95" customHeight="1"/>
    <row r="13" ht="14.95" customHeight="1"/>
    <row r="14" ht="14.95" customHeight="1"/>
    <row r="15" ht="14.95" customHeight="1"/>
    <row r="16" ht="14.95" customHeight="1"/>
    <row r="17" ht="14.95" customHeight="1"/>
    <row r="18" ht="14.95" customHeight="1"/>
    <row r="19" ht="14.95" customHeight="1"/>
    <row r="20" ht="14.95" customHeight="1"/>
    <row r="21" ht="14.95" customHeight="1"/>
    <row r="22" ht="14.95" customHeight="1"/>
    <row r="23" ht="14.95" customHeight="1"/>
    <row r="24" ht="14.95" customHeight="1"/>
    <row r="25" ht="14.95" customHeight="1"/>
    <row r="26" ht="14.95" customHeight="1"/>
    <row r="27" ht="14.95" customHeight="1"/>
    <row r="28" ht="14.95" customHeight="1"/>
    <row r="29" ht="14.95" customHeight="1"/>
    <row r="30" ht="14.95" customHeight="1"/>
    <row r="31" ht="14.95" customHeight="1"/>
    <row r="32" ht="14.95" customHeight="1"/>
    <row r="33" spans="2:13" ht="14.95" customHeight="1"/>
    <row r="34" spans="2:13" ht="14.95" customHeight="1"/>
    <row r="35" spans="2:13" ht="14.95" customHeight="1"/>
    <row r="36" spans="2:13" ht="14.95" customHeight="1"/>
    <row r="37" spans="2:13" ht="14.95" customHeight="1"/>
    <row r="38" spans="2:13" ht="14.95" customHeight="1"/>
    <row r="39" spans="2:13" ht="27.7" customHeight="1" thickBot="1">
      <c r="M39" s="73" t="s">
        <v>9</v>
      </c>
    </row>
    <row r="40" spans="2:13" ht="27.7" customHeight="1" thickBot="1">
      <c r="B40" s="74" t="s">
        <v>10</v>
      </c>
      <c r="C40" s="75"/>
      <c r="D40" s="75"/>
      <c r="E40" s="76"/>
      <c r="F40" s="76"/>
      <c r="G40" s="76"/>
      <c r="H40" s="77" t="s">
        <v>2</v>
      </c>
      <c r="I40" s="78" t="s">
        <v>554</v>
      </c>
      <c r="J40" s="79" t="s">
        <v>555</v>
      </c>
      <c r="K40" s="79" t="s">
        <v>556</v>
      </c>
      <c r="L40" s="79" t="s">
        <v>557</v>
      </c>
      <c r="M40" s="80" t="s">
        <v>558</v>
      </c>
    </row>
    <row r="41" spans="2:13" ht="27.7" customHeight="1">
      <c r="B41" s="1207" t="s">
        <v>24</v>
      </c>
      <c r="C41" s="1208"/>
      <c r="D41" s="81"/>
      <c r="E41" s="1213" t="s">
        <v>25</v>
      </c>
      <c r="F41" s="1213"/>
      <c r="G41" s="1213"/>
      <c r="H41" s="1214"/>
      <c r="I41" s="82">
        <v>10383</v>
      </c>
      <c r="J41" s="83">
        <v>11001</v>
      </c>
      <c r="K41" s="83">
        <v>11136</v>
      </c>
      <c r="L41" s="83">
        <v>11093</v>
      </c>
      <c r="M41" s="84">
        <v>11495</v>
      </c>
    </row>
    <row r="42" spans="2:13" ht="27.7" customHeight="1">
      <c r="B42" s="1209"/>
      <c r="C42" s="1210"/>
      <c r="D42" s="85"/>
      <c r="E42" s="1215" t="s">
        <v>26</v>
      </c>
      <c r="F42" s="1215"/>
      <c r="G42" s="1215"/>
      <c r="H42" s="1216"/>
      <c r="I42" s="86" t="s">
        <v>511</v>
      </c>
      <c r="J42" s="87" t="s">
        <v>511</v>
      </c>
      <c r="K42" s="87" t="s">
        <v>511</v>
      </c>
      <c r="L42" s="87" t="s">
        <v>511</v>
      </c>
      <c r="M42" s="88" t="s">
        <v>511</v>
      </c>
    </row>
    <row r="43" spans="2:13" ht="27.7" customHeight="1">
      <c r="B43" s="1209"/>
      <c r="C43" s="1210"/>
      <c r="D43" s="85"/>
      <c r="E43" s="1215" t="s">
        <v>27</v>
      </c>
      <c r="F43" s="1215"/>
      <c r="G43" s="1215"/>
      <c r="H43" s="1216"/>
      <c r="I43" s="86">
        <v>2552</v>
      </c>
      <c r="J43" s="87">
        <v>2479</v>
      </c>
      <c r="K43" s="87">
        <v>2386</v>
      </c>
      <c r="L43" s="87">
        <v>2318</v>
      </c>
      <c r="M43" s="88">
        <v>2358</v>
      </c>
    </row>
    <row r="44" spans="2:13" ht="27.7" customHeight="1">
      <c r="B44" s="1209"/>
      <c r="C44" s="1210"/>
      <c r="D44" s="85"/>
      <c r="E44" s="1215" t="s">
        <v>28</v>
      </c>
      <c r="F44" s="1215"/>
      <c r="G44" s="1215"/>
      <c r="H44" s="1216"/>
      <c r="I44" s="86">
        <v>392</v>
      </c>
      <c r="J44" s="87">
        <v>313</v>
      </c>
      <c r="K44" s="87">
        <v>233</v>
      </c>
      <c r="L44" s="87">
        <v>22</v>
      </c>
      <c r="M44" s="88" t="s">
        <v>511</v>
      </c>
    </row>
    <row r="45" spans="2:13" ht="27.7" customHeight="1">
      <c r="B45" s="1209"/>
      <c r="C45" s="1210"/>
      <c r="D45" s="85"/>
      <c r="E45" s="1215" t="s">
        <v>29</v>
      </c>
      <c r="F45" s="1215"/>
      <c r="G45" s="1215"/>
      <c r="H45" s="1216"/>
      <c r="I45" s="86">
        <v>1894</v>
      </c>
      <c r="J45" s="87">
        <v>1725</v>
      </c>
      <c r="K45" s="87">
        <v>1611</v>
      </c>
      <c r="L45" s="87">
        <v>1549</v>
      </c>
      <c r="M45" s="88">
        <v>1544</v>
      </c>
    </row>
    <row r="46" spans="2:13" ht="27.7" customHeight="1">
      <c r="B46" s="1209"/>
      <c r="C46" s="1210"/>
      <c r="D46" s="89"/>
      <c r="E46" s="1215" t="s">
        <v>30</v>
      </c>
      <c r="F46" s="1215"/>
      <c r="G46" s="1215"/>
      <c r="H46" s="1216"/>
      <c r="I46" s="86" t="s">
        <v>511</v>
      </c>
      <c r="J46" s="87" t="s">
        <v>511</v>
      </c>
      <c r="K46" s="87" t="s">
        <v>511</v>
      </c>
      <c r="L46" s="87" t="s">
        <v>511</v>
      </c>
      <c r="M46" s="88" t="s">
        <v>511</v>
      </c>
    </row>
    <row r="47" spans="2:13" ht="27.7" customHeight="1">
      <c r="B47" s="1209"/>
      <c r="C47" s="1210"/>
      <c r="D47" s="90"/>
      <c r="E47" s="1217" t="s">
        <v>31</v>
      </c>
      <c r="F47" s="1218"/>
      <c r="G47" s="1218"/>
      <c r="H47" s="1219"/>
      <c r="I47" s="86" t="s">
        <v>511</v>
      </c>
      <c r="J47" s="87" t="s">
        <v>511</v>
      </c>
      <c r="K47" s="87" t="s">
        <v>511</v>
      </c>
      <c r="L47" s="87" t="s">
        <v>511</v>
      </c>
      <c r="M47" s="88" t="s">
        <v>511</v>
      </c>
    </row>
    <row r="48" spans="2:13" ht="27.7" customHeight="1">
      <c r="B48" s="1209"/>
      <c r="C48" s="1210"/>
      <c r="D48" s="85"/>
      <c r="E48" s="1215" t="s">
        <v>32</v>
      </c>
      <c r="F48" s="1215"/>
      <c r="G48" s="1215"/>
      <c r="H48" s="1216"/>
      <c r="I48" s="86" t="s">
        <v>511</v>
      </c>
      <c r="J48" s="87" t="s">
        <v>511</v>
      </c>
      <c r="K48" s="87" t="s">
        <v>511</v>
      </c>
      <c r="L48" s="87" t="s">
        <v>511</v>
      </c>
      <c r="M48" s="88" t="s">
        <v>511</v>
      </c>
    </row>
    <row r="49" spans="2:13" ht="27.7" customHeight="1">
      <c r="B49" s="1211"/>
      <c r="C49" s="1212"/>
      <c r="D49" s="85"/>
      <c r="E49" s="1215" t="s">
        <v>33</v>
      </c>
      <c r="F49" s="1215"/>
      <c r="G49" s="1215"/>
      <c r="H49" s="1216"/>
      <c r="I49" s="86" t="s">
        <v>511</v>
      </c>
      <c r="J49" s="87" t="s">
        <v>511</v>
      </c>
      <c r="K49" s="87" t="s">
        <v>511</v>
      </c>
      <c r="L49" s="87" t="s">
        <v>511</v>
      </c>
      <c r="M49" s="88" t="s">
        <v>511</v>
      </c>
    </row>
    <row r="50" spans="2:13" ht="27.7" customHeight="1">
      <c r="B50" s="1220" t="s">
        <v>34</v>
      </c>
      <c r="C50" s="1221"/>
      <c r="D50" s="91"/>
      <c r="E50" s="1215" t="s">
        <v>35</v>
      </c>
      <c r="F50" s="1215"/>
      <c r="G50" s="1215"/>
      <c r="H50" s="1216"/>
      <c r="I50" s="86">
        <v>5798</v>
      </c>
      <c r="J50" s="87">
        <v>6059</v>
      </c>
      <c r="K50" s="87">
        <v>6738</v>
      </c>
      <c r="L50" s="87">
        <v>6698</v>
      </c>
      <c r="M50" s="88">
        <v>6741</v>
      </c>
    </row>
    <row r="51" spans="2:13" ht="27.7" customHeight="1">
      <c r="B51" s="1209"/>
      <c r="C51" s="1210"/>
      <c r="D51" s="85"/>
      <c r="E51" s="1215" t="s">
        <v>36</v>
      </c>
      <c r="F51" s="1215"/>
      <c r="G51" s="1215"/>
      <c r="H51" s="1216"/>
      <c r="I51" s="86">
        <v>754</v>
      </c>
      <c r="J51" s="87">
        <v>749</v>
      </c>
      <c r="K51" s="87">
        <v>639</v>
      </c>
      <c r="L51" s="87">
        <v>564</v>
      </c>
      <c r="M51" s="88">
        <v>527</v>
      </c>
    </row>
    <row r="52" spans="2:13" ht="27.7" customHeight="1">
      <c r="B52" s="1211"/>
      <c r="C52" s="1212"/>
      <c r="D52" s="85"/>
      <c r="E52" s="1215" t="s">
        <v>37</v>
      </c>
      <c r="F52" s="1215"/>
      <c r="G52" s="1215"/>
      <c r="H52" s="1216"/>
      <c r="I52" s="86">
        <v>8660</v>
      </c>
      <c r="J52" s="87">
        <v>9078</v>
      </c>
      <c r="K52" s="87">
        <v>9113</v>
      </c>
      <c r="L52" s="87">
        <v>9002</v>
      </c>
      <c r="M52" s="88">
        <v>9359</v>
      </c>
    </row>
    <row r="53" spans="2:13" ht="27.7" customHeight="1" thickBot="1">
      <c r="B53" s="1222" t="s">
        <v>38</v>
      </c>
      <c r="C53" s="1223"/>
      <c r="D53" s="92"/>
      <c r="E53" s="1224" t="s">
        <v>39</v>
      </c>
      <c r="F53" s="1224"/>
      <c r="G53" s="1224"/>
      <c r="H53" s="1225"/>
      <c r="I53" s="93">
        <v>10</v>
      </c>
      <c r="J53" s="94">
        <v>-368</v>
      </c>
      <c r="K53" s="94">
        <v>-1125</v>
      </c>
      <c r="L53" s="94">
        <v>-1282</v>
      </c>
      <c r="M53" s="95">
        <v>-1229</v>
      </c>
    </row>
    <row r="54" spans="2:13" ht="27.7"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2.9" hidden="1"/>
    <row r="60" spans="2:13" ht="12.9" hidden="1"/>
    <row r="61" spans="2:13" ht="12.9" hidden="1"/>
    <row r="62" spans="2:13" ht="12.9" hidden="1"/>
    <row r="63" spans="2:13" ht="12.9" hidden="1"/>
    <row r="64" spans="2:13" ht="12.9" hidden="1"/>
    <row r="65" ht="12.9" hidden="1"/>
    <row r="66" ht="13.6" hidden="1" customHeight="1"/>
    <row r="67" ht="13.6" hidden="1" customHeight="1"/>
    <row r="68" ht="13.6" hidden="1" customHeight="1"/>
    <row r="69" ht="13.6" hidden="1" customHeight="1"/>
    <row r="70" ht="13.6" hidden="1" customHeight="1"/>
    <row r="71" ht="13.6" hidden="1" customHeight="1"/>
    <row r="72" ht="13.6" hidden="1" customHeight="1"/>
    <row r="73" ht="13.6" hidden="1" customHeight="1"/>
    <row r="74" ht="13.6" hidden="1" customHeight="1"/>
    <row r="75" ht="13.6" hidden="1" customHeight="1"/>
    <row r="76" ht="13.6" hidden="1" customHeight="1"/>
    <row r="77" ht="13.6" hidden="1" customHeight="1"/>
    <row r="78" ht="13.6" hidden="1" customHeight="1"/>
    <row r="79" ht="13.6" hidden="1" customHeight="1"/>
    <row r="80" ht="13.6" hidden="1" customHeight="1"/>
    <row r="81" ht="13.6" hidden="1" customHeight="1"/>
    <row r="82" ht="13.6" hidden="1" customHeight="1"/>
    <row r="83" ht="13.6" hidden="1" customHeight="1"/>
    <row r="84" ht="13.6" hidden="1" customHeight="1"/>
    <row r="85" ht="13.6" hidden="1" customHeight="1"/>
    <row r="86" ht="13.6" hidden="1" customHeight="1"/>
  </sheetData>
  <sheetProtection algorithmName="SHA-512" hashValue="NgO3yO3N5LlyxrjP0Y3i4wft7D/xudn13QVRtNZgdeuBTFy7Ft2KUF6M2jnaoU+RjwDMA7++3ifwN0u4hrpFyA==" saltValue="FVtlVTog8kZhoHN+iiW8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556</v>
      </c>
      <c r="G54" s="104" t="s">
        <v>557</v>
      </c>
      <c r="H54" s="105" t="s">
        <v>558</v>
      </c>
    </row>
    <row r="55" spans="2:8" ht="52.5" customHeight="1">
      <c r="B55" s="106"/>
      <c r="C55" s="1234" t="s">
        <v>42</v>
      </c>
      <c r="D55" s="1234"/>
      <c r="E55" s="1235"/>
      <c r="F55" s="107">
        <v>2720</v>
      </c>
      <c r="G55" s="107">
        <v>2679</v>
      </c>
      <c r="H55" s="108">
        <v>2593</v>
      </c>
    </row>
    <row r="56" spans="2:8" ht="52.5" customHeight="1">
      <c r="B56" s="109"/>
      <c r="C56" s="1236" t="s">
        <v>43</v>
      </c>
      <c r="D56" s="1236"/>
      <c r="E56" s="1237"/>
      <c r="F56" s="110">
        <v>921</v>
      </c>
      <c r="G56" s="110">
        <v>927</v>
      </c>
      <c r="H56" s="111">
        <v>938</v>
      </c>
    </row>
    <row r="57" spans="2:8" ht="53.35" customHeight="1">
      <c r="B57" s="109"/>
      <c r="C57" s="1238" t="s">
        <v>44</v>
      </c>
      <c r="D57" s="1238"/>
      <c r="E57" s="1239"/>
      <c r="F57" s="112">
        <v>3005</v>
      </c>
      <c r="G57" s="112">
        <v>2988</v>
      </c>
      <c r="H57" s="113">
        <v>3069</v>
      </c>
    </row>
    <row r="58" spans="2:8" ht="45.7" customHeight="1">
      <c r="B58" s="114"/>
      <c r="C58" s="1226" t="s">
        <v>581</v>
      </c>
      <c r="D58" s="1227"/>
      <c r="E58" s="1228"/>
      <c r="F58" s="115">
        <v>876</v>
      </c>
      <c r="G58" s="115">
        <v>876</v>
      </c>
      <c r="H58" s="116">
        <v>986</v>
      </c>
    </row>
    <row r="59" spans="2:8" ht="45.7" customHeight="1">
      <c r="B59" s="114"/>
      <c r="C59" s="1226" t="s">
        <v>582</v>
      </c>
      <c r="D59" s="1227"/>
      <c r="E59" s="1228"/>
      <c r="F59" s="115">
        <v>703</v>
      </c>
      <c r="G59" s="115">
        <v>698</v>
      </c>
      <c r="H59" s="116">
        <v>685</v>
      </c>
    </row>
    <row r="60" spans="2:8" ht="45.7" customHeight="1">
      <c r="B60" s="114"/>
      <c r="C60" s="1226" t="s">
        <v>583</v>
      </c>
      <c r="D60" s="1227"/>
      <c r="E60" s="1228"/>
      <c r="F60" s="115">
        <v>500</v>
      </c>
      <c r="G60" s="115">
        <v>471</v>
      </c>
      <c r="H60" s="116">
        <v>439</v>
      </c>
    </row>
    <row r="61" spans="2:8" ht="45.7" customHeight="1">
      <c r="B61" s="114"/>
      <c r="C61" s="1226" t="s">
        <v>584</v>
      </c>
      <c r="D61" s="1227"/>
      <c r="E61" s="1228"/>
      <c r="F61" s="115">
        <v>231</v>
      </c>
      <c r="G61" s="115">
        <v>247</v>
      </c>
      <c r="H61" s="116">
        <v>267</v>
      </c>
    </row>
    <row r="62" spans="2:8" ht="45.7" customHeight="1" thickBot="1">
      <c r="B62" s="117"/>
      <c r="C62" s="1229" t="s">
        <v>585</v>
      </c>
      <c r="D62" s="1230"/>
      <c r="E62" s="1231"/>
      <c r="F62" s="118">
        <v>239</v>
      </c>
      <c r="G62" s="118">
        <v>239</v>
      </c>
      <c r="H62" s="119">
        <v>239</v>
      </c>
    </row>
    <row r="63" spans="2:8" ht="52.5" customHeight="1" thickBot="1">
      <c r="B63" s="120"/>
      <c r="C63" s="1232" t="s">
        <v>45</v>
      </c>
      <c r="D63" s="1232"/>
      <c r="E63" s="1233"/>
      <c r="F63" s="121">
        <v>6646</v>
      </c>
      <c r="G63" s="121">
        <v>6594</v>
      </c>
      <c r="H63" s="122">
        <v>6600</v>
      </c>
    </row>
    <row r="64" spans="2:8" ht="14.95" customHeight="1"/>
    <row r="65" ht="0" hidden="1" customHeight="1"/>
    <row r="66" ht="0" hidden="1" customHeight="1"/>
  </sheetData>
  <sheetProtection algorithmName="SHA-512" hashValue="tHVl4cqmQVO4c7VJgJ4hhS2c2aavPXZve3kE/x0dAV3VgncX9nMJ4dq8f31sCMvobfcz4KXWlLdGYxO05ulqrA==" saltValue="J2TkiZ227jRgCW+qcnoU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2.9"/>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418389</v>
      </c>
      <c r="E3" s="141"/>
      <c r="F3" s="142">
        <v>174587</v>
      </c>
      <c r="G3" s="143"/>
      <c r="H3" s="144"/>
    </row>
    <row r="4" spans="1:8">
      <c r="A4" s="145"/>
      <c r="B4" s="146"/>
      <c r="C4" s="147"/>
      <c r="D4" s="148">
        <v>208377</v>
      </c>
      <c r="E4" s="149"/>
      <c r="F4" s="150">
        <v>79695</v>
      </c>
      <c r="G4" s="151"/>
      <c r="H4" s="152"/>
    </row>
    <row r="5" spans="1:8">
      <c r="A5" s="133" t="s">
        <v>546</v>
      </c>
      <c r="B5" s="138"/>
      <c r="C5" s="139"/>
      <c r="D5" s="140">
        <v>385034</v>
      </c>
      <c r="E5" s="141"/>
      <c r="F5" s="142">
        <v>175675</v>
      </c>
      <c r="G5" s="143"/>
      <c r="H5" s="144"/>
    </row>
    <row r="6" spans="1:8">
      <c r="A6" s="145"/>
      <c r="B6" s="146"/>
      <c r="C6" s="147"/>
      <c r="D6" s="148">
        <v>222733</v>
      </c>
      <c r="E6" s="149"/>
      <c r="F6" s="150">
        <v>87698</v>
      </c>
      <c r="G6" s="151"/>
      <c r="H6" s="152"/>
    </row>
    <row r="7" spans="1:8">
      <c r="A7" s="133" t="s">
        <v>547</v>
      </c>
      <c r="B7" s="138"/>
      <c r="C7" s="139"/>
      <c r="D7" s="140">
        <v>297351</v>
      </c>
      <c r="E7" s="141"/>
      <c r="F7" s="142">
        <v>162193</v>
      </c>
      <c r="G7" s="143"/>
      <c r="H7" s="144"/>
    </row>
    <row r="8" spans="1:8">
      <c r="A8" s="145"/>
      <c r="B8" s="146"/>
      <c r="C8" s="147"/>
      <c r="D8" s="148">
        <v>102400</v>
      </c>
      <c r="E8" s="149"/>
      <c r="F8" s="150">
        <v>79985</v>
      </c>
      <c r="G8" s="151"/>
      <c r="H8" s="152"/>
    </row>
    <row r="9" spans="1:8">
      <c r="A9" s="133" t="s">
        <v>548</v>
      </c>
      <c r="B9" s="138"/>
      <c r="C9" s="139"/>
      <c r="D9" s="140">
        <v>255827</v>
      </c>
      <c r="E9" s="141"/>
      <c r="F9" s="142">
        <v>168868</v>
      </c>
      <c r="G9" s="143"/>
      <c r="H9" s="144"/>
    </row>
    <row r="10" spans="1:8">
      <c r="A10" s="145"/>
      <c r="B10" s="146"/>
      <c r="C10" s="147"/>
      <c r="D10" s="148">
        <v>136049</v>
      </c>
      <c r="E10" s="149"/>
      <c r="F10" s="150">
        <v>79360</v>
      </c>
      <c r="G10" s="151"/>
      <c r="H10" s="152"/>
    </row>
    <row r="11" spans="1:8">
      <c r="A11" s="133" t="s">
        <v>549</v>
      </c>
      <c r="B11" s="138"/>
      <c r="C11" s="139"/>
      <c r="D11" s="140">
        <v>443311</v>
      </c>
      <c r="E11" s="141"/>
      <c r="F11" s="142">
        <v>202870</v>
      </c>
      <c r="G11" s="143"/>
      <c r="H11" s="144"/>
    </row>
    <row r="12" spans="1:8">
      <c r="A12" s="145"/>
      <c r="B12" s="146"/>
      <c r="C12" s="153"/>
      <c r="D12" s="148">
        <v>234735</v>
      </c>
      <c r="E12" s="149"/>
      <c r="F12" s="150">
        <v>79735</v>
      </c>
      <c r="G12" s="151"/>
      <c r="H12" s="152"/>
    </row>
    <row r="13" spans="1:8">
      <c r="A13" s="133"/>
      <c r="B13" s="138"/>
      <c r="C13" s="154"/>
      <c r="D13" s="155">
        <v>359982</v>
      </c>
      <c r="E13" s="156"/>
      <c r="F13" s="157">
        <v>176839</v>
      </c>
      <c r="G13" s="158"/>
      <c r="H13" s="144"/>
    </row>
    <row r="14" spans="1:8">
      <c r="A14" s="145"/>
      <c r="B14" s="146"/>
      <c r="C14" s="147"/>
      <c r="D14" s="148">
        <v>180859</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3.46</v>
      </c>
      <c r="C19" s="159">
        <f>ROUND(VALUE(SUBSTITUTE(実質収支比率等に係る経年分析!G$48,"▲","-")),2)</f>
        <v>3.56</v>
      </c>
      <c r="D19" s="159">
        <f>ROUND(VALUE(SUBSTITUTE(実質収支比率等に係る経年分析!H$48,"▲","-")),2)</f>
        <v>2.02</v>
      </c>
      <c r="E19" s="159">
        <f>ROUND(VALUE(SUBSTITUTE(実質収支比率等に係る経年分析!I$48,"▲","-")),2)</f>
        <v>3.95</v>
      </c>
      <c r="F19" s="159">
        <f>ROUND(VALUE(SUBSTITUTE(実質収支比率等に係る経年分析!J$48,"▲","-")),2)</f>
        <v>1.99</v>
      </c>
    </row>
    <row r="20" spans="1:11">
      <c r="A20" s="159" t="s">
        <v>49</v>
      </c>
      <c r="B20" s="159">
        <f>ROUND(VALUE(SUBSTITUTE(実質収支比率等に係る経年分析!F$47,"▲","-")),2)</f>
        <v>43.19</v>
      </c>
      <c r="C20" s="159">
        <f>ROUND(VALUE(SUBSTITUTE(実質収支比率等に係る経年分析!G$47,"▲","-")),2)</f>
        <v>50.03</v>
      </c>
      <c r="D20" s="159">
        <f>ROUND(VALUE(SUBSTITUTE(実質収支比率等に係る経年分析!H$47,"▲","-")),2)</f>
        <v>49.18</v>
      </c>
      <c r="E20" s="159">
        <f>ROUND(VALUE(SUBSTITUTE(実質収支比率等に係る経年分析!I$47,"▲","-")),2)</f>
        <v>49.9</v>
      </c>
      <c r="F20" s="159">
        <f>ROUND(VALUE(SUBSTITUTE(実質収支比率等に係る経年分析!J$47,"▲","-")),2)</f>
        <v>49.09</v>
      </c>
    </row>
    <row r="21" spans="1:11">
      <c r="A21" s="159" t="s">
        <v>50</v>
      </c>
      <c r="B21" s="159">
        <f>IF(ISNUMBER(VALUE(SUBSTITUTE(実質収支比率等に係る経年分析!F$49,"▲","-"))),ROUND(VALUE(SUBSTITUTE(実質収支比率等に係る経年分析!F$49,"▲","-")),2),NA())</f>
        <v>-15.74</v>
      </c>
      <c r="C21" s="159">
        <f>IF(ISNUMBER(VALUE(SUBSTITUTE(実質収支比率等に係る経年分析!G$49,"▲","-"))),ROUND(VALUE(SUBSTITUTE(実質収支比率等に係る経年分析!G$49,"▲","-")),2),NA())</f>
        <v>4.6399999999999997</v>
      </c>
      <c r="D21" s="159">
        <f>IF(ISNUMBER(VALUE(SUBSTITUTE(実質収支比率等に係る経年分析!H$49,"▲","-"))),ROUND(VALUE(SUBSTITUTE(実質収支比率等に係る経年分析!H$49,"▲","-")),2),NA())</f>
        <v>-3.28</v>
      </c>
      <c r="E21" s="159">
        <f>IF(ISNUMBER(VALUE(SUBSTITUTE(実質収支比率等に係る経年分析!I$49,"▲","-"))),ROUND(VALUE(SUBSTITUTE(実質収支比率等に係る経年分析!I$49,"▲","-")),2),NA())</f>
        <v>7.0000000000000007E-2</v>
      </c>
      <c r="F21" s="159">
        <f>IF(ISNUMBER(VALUE(SUBSTITUTE(実質収支比率等に係る経年分析!J$49,"▲","-"))),ROUND(VALUE(SUBSTITUTE(実質収支比率等に係る経年分析!J$49,"▲","-")),2),NA())</f>
        <v>-5.69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足寄都市計画足寄市街地区土地区画整理事業特別会計</v>
      </c>
      <c r="B29" s="160">
        <f>IF(ROUND(VALUE(SUBSTITUTE(連結実質赤字比率に係る赤字・黒字の構成分析!F$41,"▲", "-")), 2) &lt; 0, ABS(ROUND(VALUE(SUBSTITUTE(連結実質赤字比率に係る赤字・黒字の構成分析!F$41,"▲", "-")), 2)), NA())</f>
        <v>0.06</v>
      </c>
      <c r="C29" s="160" t="e">
        <f>IF(ROUND(VALUE(SUBSTITUTE(連結実質赤字比率に係る赤字・黒字の構成分析!F$41,"▲", "-")), 2) &gt;= 0, ABS(ROUND(VALUE(SUBSTITUTE(連結実質赤字比率に係る赤字・黒字の構成分析!F$41,"▲", "-")), 2)), NA())</f>
        <v>#N/A</v>
      </c>
      <c r="D29" s="160">
        <f>IF(ROUND(VALUE(SUBSTITUTE(連結実質赤字比率に係る赤字・黒字の構成分析!G$41,"▲", "-")), 2) &lt; 0, ABS(ROUND(VALUE(SUBSTITUTE(連結実質赤字比率に係る赤字・黒字の構成分析!G$41,"▲", "-")), 2)), NA())</f>
        <v>0.06</v>
      </c>
      <c r="E29" s="160" t="e">
        <f>IF(ROUND(VALUE(SUBSTITUTE(連結実質赤字比率に係る赤字・黒字の構成分析!G$41,"▲", "-")), 2) &gt;= 0, ABS(ROUND(VALUE(SUBSTITUTE(連結実質赤字比率に係る赤字・黒字の構成分析!G$41,"▲", "-")), 2)), NA())</f>
        <v>#N/A</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0.57999999999999996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3.52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3.62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3.94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1.98</v>
      </c>
    </row>
    <row r="35" spans="1:16">
      <c r="A35" s="160" t="str">
        <f>IF(連結実質赤字比率に係る赤字・黒字の構成分析!C$35="",NA(),連結実質赤字比率に係る赤字・黒字の構成分析!C$35)</f>
        <v>上水道事業会計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3.97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3.53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3.64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3.45</v>
      </c>
    </row>
    <row r="36" spans="1:16">
      <c r="A36" s="160" t="str">
        <f>IF(連結実質赤字比率に係る赤字・黒字の構成分析!C$34="",NA(),連結実質赤字比率に係る赤字・黒字の構成分析!C$34)</f>
        <v>国民健康保険病院事業会計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5.54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5.68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5.56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4.09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927</v>
      </c>
      <c r="E42" s="161"/>
      <c r="F42" s="161"/>
      <c r="G42" s="161">
        <f>'実質公債費比率（分子）の構造'!L$52</f>
        <v>980</v>
      </c>
      <c r="H42" s="161"/>
      <c r="I42" s="161"/>
      <c r="J42" s="161">
        <f>'実質公債費比率（分子）の構造'!M$52</f>
        <v>967</v>
      </c>
      <c r="K42" s="161"/>
      <c r="L42" s="161"/>
      <c r="M42" s="161">
        <f>'実質公債費比率（分子）の構造'!N$52</f>
        <v>984</v>
      </c>
      <c r="N42" s="161"/>
      <c r="O42" s="161"/>
      <c r="P42" s="161">
        <f>'実質公債費比率（分子）の構造'!O$52</f>
        <v>963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11</v>
      </c>
      <c r="C44" s="161"/>
      <c r="D44" s="161"/>
      <c r="E44" s="161">
        <f>'実質公債費比率（分子）の構造'!L$50</f>
        <v>4</v>
      </c>
      <c r="F44" s="161"/>
      <c r="G44" s="161"/>
      <c r="H44" s="161">
        <f>'実質公債費比率（分子）の構造'!M$50</f>
        <v>6</v>
      </c>
      <c r="I44" s="161"/>
      <c r="J44" s="161"/>
      <c r="K44" s="161">
        <f>'実質公債費比率（分子）の構造'!N$50</f>
        <v>3</v>
      </c>
      <c r="L44" s="161"/>
      <c r="M44" s="161"/>
      <c r="N44" s="161">
        <f>'実質公債費比率（分子）の構造'!O$50</f>
        <v>3</v>
      </c>
      <c r="O44" s="161"/>
      <c r="P44" s="161"/>
    </row>
    <row r="45" spans="1:16">
      <c r="A45" s="161" t="s">
        <v>60</v>
      </c>
      <c r="B45" s="161">
        <f>'実質公債費比率（分子）の構造'!K$49</f>
        <v>85</v>
      </c>
      <c r="C45" s="161"/>
      <c r="D45" s="161"/>
      <c r="E45" s="161">
        <f>'実質公債費比率（分子）の構造'!L$49</f>
        <v>85</v>
      </c>
      <c r="F45" s="161"/>
      <c r="G45" s="161"/>
      <c r="H45" s="161">
        <f>'実質公債費比率（分子）の構造'!M$49</f>
        <v>85</v>
      </c>
      <c r="I45" s="161"/>
      <c r="J45" s="161"/>
      <c r="K45" s="161">
        <f>'実質公債費比率（分子）の構造'!N$49</f>
        <v>62</v>
      </c>
      <c r="L45" s="161"/>
      <c r="M45" s="161"/>
      <c r="N45" s="161">
        <f>'実質公債費比率（分子）の構造'!O$49</f>
        <v>22</v>
      </c>
      <c r="O45" s="161"/>
      <c r="P45" s="161"/>
    </row>
    <row r="46" spans="1:16">
      <c r="A46" s="161" t="s">
        <v>61</v>
      </c>
      <c r="B46" s="161">
        <f>'実質公債費比率（分子）の構造'!K$48</f>
        <v>237</v>
      </c>
      <c r="C46" s="161"/>
      <c r="D46" s="161"/>
      <c r="E46" s="161">
        <f>'実質公債費比率（分子）の構造'!L$48</f>
        <v>203</v>
      </c>
      <c r="F46" s="161"/>
      <c r="G46" s="161"/>
      <c r="H46" s="161">
        <f>'実質公債費比率（分子）の構造'!M$48</f>
        <v>198</v>
      </c>
      <c r="I46" s="161"/>
      <c r="J46" s="161"/>
      <c r="K46" s="161">
        <f>'実質公債費比率（分子）の構造'!N$48</f>
        <v>216</v>
      </c>
      <c r="L46" s="161"/>
      <c r="M46" s="161"/>
      <c r="N46" s="161">
        <f>'実質公債費比率（分子）の構造'!O$48</f>
        <v>211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1072</v>
      </c>
      <c r="C49" s="161"/>
      <c r="D49" s="161"/>
      <c r="E49" s="161">
        <f>'実質公債費比率（分子）の構造'!L$45</f>
        <v>1052</v>
      </c>
      <c r="F49" s="161"/>
      <c r="G49" s="161"/>
      <c r="H49" s="161">
        <f>'実質公債費比率（分子）の構造'!M$45</f>
        <v>1076</v>
      </c>
      <c r="I49" s="161"/>
      <c r="J49" s="161"/>
      <c r="K49" s="161">
        <f>'実質公債費比率（分子）の構造'!N$45</f>
        <v>1115</v>
      </c>
      <c r="L49" s="161"/>
      <c r="M49" s="161"/>
      <c r="N49" s="161">
        <f>'実質公債費比率（分子）の構造'!O$45</f>
        <v>1089</v>
      </c>
      <c r="O49" s="161"/>
      <c r="P49" s="161"/>
    </row>
    <row r="50" spans="1:16">
      <c r="A50" s="161" t="s">
        <v>65</v>
      </c>
      <c r="B50" s="161" t="e">
        <f>NA()</f>
        <v>#N/A</v>
      </c>
      <c r="C50" s="161">
        <f>IF(ISNUMBER('実質公債費比率（分子）の構造'!K$53),'実質公債費比率（分子）の構造'!K$53,NA())</f>
        <v>478</v>
      </c>
      <c r="D50" s="161" t="e">
        <f>NA()</f>
        <v>#N/A</v>
      </c>
      <c r="E50" s="161" t="e">
        <f>NA()</f>
        <v>#N/A</v>
      </c>
      <c r="F50" s="161">
        <f>IF(ISNUMBER('実質公債費比率（分子）の構造'!L$53),'実質公債費比率（分子）の構造'!L$53,NA())</f>
        <v>364</v>
      </c>
      <c r="G50" s="161" t="e">
        <f>NA()</f>
        <v>#N/A</v>
      </c>
      <c r="H50" s="161" t="e">
        <f>NA()</f>
        <v>#N/A</v>
      </c>
      <c r="I50" s="161">
        <f>IF(ISNUMBER('実質公債費比率（分子）の構造'!M$53),'実質公債費比率（分子）の構造'!M$53,NA())</f>
        <v>398</v>
      </c>
      <c r="J50" s="161" t="e">
        <f>NA()</f>
        <v>#N/A</v>
      </c>
      <c r="K50" s="161" t="e">
        <f>NA()</f>
        <v>#N/A</v>
      </c>
      <c r="L50" s="161">
        <f>IF(ISNUMBER('実質公債費比率（分子）の構造'!N$53),'実質公債費比率（分子）の構造'!N$53,NA())</f>
        <v>412</v>
      </c>
      <c r="M50" s="161" t="e">
        <f>NA()</f>
        <v>#N/A</v>
      </c>
      <c r="N50" s="161" t="e">
        <f>NA()</f>
        <v>#N/A</v>
      </c>
      <c r="O50" s="161">
        <f>IF(ISNUMBER('実質公債費比率（分子）の構造'!O$53),'実質公債費比率（分子）の構造'!O$53,NA())</f>
        <v>362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8660</v>
      </c>
      <c r="E56" s="160"/>
      <c r="F56" s="160"/>
      <c r="G56" s="160">
        <f>'将来負担比率（分子）の構造'!J$52</f>
        <v>9078</v>
      </c>
      <c r="H56" s="160"/>
      <c r="I56" s="160"/>
      <c r="J56" s="160">
        <f>'将来負担比率（分子）の構造'!K$52</f>
        <v>9113</v>
      </c>
      <c r="K56" s="160"/>
      <c r="L56" s="160"/>
      <c r="M56" s="160">
        <f>'将来負担比率（分子）の構造'!L$52</f>
        <v>9002</v>
      </c>
      <c r="N56" s="160"/>
      <c r="O56" s="160"/>
      <c r="P56" s="160">
        <f>'将来負担比率（分子）の構造'!M$52</f>
        <v>9359</v>
      </c>
    </row>
    <row r="57" spans="1:16">
      <c r="A57" s="160" t="s">
        <v>36</v>
      </c>
      <c r="B57" s="160"/>
      <c r="C57" s="160"/>
      <c r="D57" s="160">
        <f>'将来負担比率（分子）の構造'!I$51</f>
        <v>754</v>
      </c>
      <c r="E57" s="160"/>
      <c r="F57" s="160"/>
      <c r="G57" s="160">
        <f>'将来負担比率（分子）の構造'!J$51</f>
        <v>749</v>
      </c>
      <c r="H57" s="160"/>
      <c r="I57" s="160"/>
      <c r="J57" s="160">
        <f>'将来負担比率（分子）の構造'!K$51</f>
        <v>639</v>
      </c>
      <c r="K57" s="160"/>
      <c r="L57" s="160"/>
      <c r="M57" s="160">
        <f>'将来負担比率（分子）の構造'!L$51</f>
        <v>564</v>
      </c>
      <c r="N57" s="160"/>
      <c r="O57" s="160"/>
      <c r="P57" s="160">
        <f>'将来負担比率（分子）の構造'!M$51</f>
        <v>527</v>
      </c>
    </row>
    <row r="58" spans="1:16">
      <c r="A58" s="160" t="s">
        <v>35</v>
      </c>
      <c r="B58" s="160"/>
      <c r="C58" s="160"/>
      <c r="D58" s="160">
        <f>'将来負担比率（分子）の構造'!I$50</f>
        <v>5798</v>
      </c>
      <c r="E58" s="160"/>
      <c r="F58" s="160"/>
      <c r="G58" s="160">
        <f>'将来負担比率（分子）の構造'!J$50</f>
        <v>6059</v>
      </c>
      <c r="H58" s="160"/>
      <c r="I58" s="160"/>
      <c r="J58" s="160">
        <f>'将来負担比率（分子）の構造'!K$50</f>
        <v>6738</v>
      </c>
      <c r="K58" s="160"/>
      <c r="L58" s="160"/>
      <c r="M58" s="160">
        <f>'将来負担比率（分子）の構造'!L$50</f>
        <v>6698</v>
      </c>
      <c r="N58" s="160"/>
      <c r="O58" s="160"/>
      <c r="P58" s="160">
        <f>'将来負担比率（分子）の構造'!M$50</f>
        <v>6741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1894</v>
      </c>
      <c r="C62" s="160"/>
      <c r="D62" s="160"/>
      <c r="E62" s="160">
        <f>'将来負担比率（分子）の構造'!J$45</f>
        <v>1725</v>
      </c>
      <c r="F62" s="160"/>
      <c r="G62" s="160"/>
      <c r="H62" s="160">
        <f>'将来負担比率（分子）の構造'!K$45</f>
        <v>1611</v>
      </c>
      <c r="I62" s="160"/>
      <c r="J62" s="160"/>
      <c r="K62" s="160">
        <f>'将来負担比率（分子）の構造'!L$45</f>
        <v>1549</v>
      </c>
      <c r="L62" s="160"/>
      <c r="M62" s="160"/>
      <c r="N62" s="160">
        <f>'将来負担比率（分子）の構造'!M$45</f>
        <v>1544</v>
      </c>
      <c r="O62" s="160"/>
      <c r="P62" s="160"/>
    </row>
    <row r="63" spans="1:16">
      <c r="A63" s="160" t="s">
        <v>28</v>
      </c>
      <c r="B63" s="160">
        <f>'将来負担比率（分子）の構造'!I$44</f>
        <v>392</v>
      </c>
      <c r="C63" s="160"/>
      <c r="D63" s="160"/>
      <c r="E63" s="160">
        <f>'将来負担比率（分子）の構造'!J$44</f>
        <v>313</v>
      </c>
      <c r="F63" s="160"/>
      <c r="G63" s="160"/>
      <c r="H63" s="160">
        <f>'将来負担比率（分子）の構造'!K$44</f>
        <v>233</v>
      </c>
      <c r="I63" s="160"/>
      <c r="J63" s="160"/>
      <c r="K63" s="160">
        <f>'将来負担比率（分子）の構造'!L$44</f>
        <v>22</v>
      </c>
      <c r="L63" s="160"/>
      <c r="M63" s="160"/>
      <c r="N63" s="160" t="str">
        <f>'将来負担比率（分子）の構造'!M$44</f>
        <v>-</v>
      </c>
      <c r="O63" s="160"/>
      <c r="P63" s="160"/>
    </row>
    <row r="64" spans="1:16">
      <c r="A64" s="160" t="s">
        <v>27</v>
      </c>
      <c r="B64" s="160">
        <f>'将来負担比率（分子）の構造'!I$43</f>
        <v>2552</v>
      </c>
      <c r="C64" s="160"/>
      <c r="D64" s="160"/>
      <c r="E64" s="160">
        <f>'将来負担比率（分子）の構造'!J$43</f>
        <v>2479</v>
      </c>
      <c r="F64" s="160"/>
      <c r="G64" s="160"/>
      <c r="H64" s="160">
        <f>'将来負担比率（分子）の構造'!K$43</f>
        <v>2386</v>
      </c>
      <c r="I64" s="160"/>
      <c r="J64" s="160"/>
      <c r="K64" s="160">
        <f>'将来負担比率（分子）の構造'!L$43</f>
        <v>2318</v>
      </c>
      <c r="L64" s="160"/>
      <c r="M64" s="160"/>
      <c r="N64" s="160">
        <f>'将来負担比率（分子）の構造'!M$43</f>
        <v>2358</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10383</v>
      </c>
      <c r="C66" s="160"/>
      <c r="D66" s="160"/>
      <c r="E66" s="160">
        <f>'将来負担比率（分子）の構造'!J$41</f>
        <v>11001</v>
      </c>
      <c r="F66" s="160"/>
      <c r="G66" s="160"/>
      <c r="H66" s="160">
        <f>'将来負担比率（分子）の構造'!K$41</f>
        <v>11136</v>
      </c>
      <c r="I66" s="160"/>
      <c r="J66" s="160"/>
      <c r="K66" s="160">
        <f>'将来負担比率（分子）の構造'!L$41</f>
        <v>11093</v>
      </c>
      <c r="L66" s="160"/>
      <c r="M66" s="160"/>
      <c r="N66" s="160">
        <f>'将来負担比率（分子）の構造'!M$41</f>
        <v>11495</v>
      </c>
      <c r="O66" s="160"/>
      <c r="P66" s="160"/>
    </row>
    <row r="67" spans="1:16">
      <c r="A67" s="160" t="s">
        <v>69</v>
      </c>
      <c r="B67" s="160" t="e">
        <f>NA()</f>
        <v>#N/A</v>
      </c>
      <c r="C67" s="160">
        <f>IF(ISNUMBER('将来負担比率（分子）の構造'!I$53), IF('将来負担比率（分子）の構造'!I$53 &lt; 0, 0, '将来負担比率（分子）の構造'!I$53), NA())</f>
        <v>10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2720</v>
      </c>
      <c r="C72" s="164">
        <f>基金残高に係る経年分析!G55</f>
        <v>2679</v>
      </c>
      <c r="D72" s="164">
        <f>基金残高に係る経年分析!H55</f>
        <v>2593</v>
      </c>
    </row>
    <row r="73" spans="1:16">
      <c r="A73" s="163" t="s">
        <v>72</v>
      </c>
      <c r="B73" s="164">
        <f>基金残高に係る経年分析!F56</f>
        <v>921</v>
      </c>
      <c r="C73" s="164">
        <f>基金残高に係る経年分析!G56</f>
        <v>927</v>
      </c>
      <c r="D73" s="164">
        <f>基金残高に係る経年分析!H56</f>
        <v>938</v>
      </c>
    </row>
    <row r="74" spans="1:16">
      <c r="A74" s="163" t="s">
        <v>73</v>
      </c>
      <c r="B74" s="164">
        <f>基金残高に係る経年分析!F57</f>
        <v>3005</v>
      </c>
      <c r="C74" s="164">
        <f>基金残高に係る経年分析!G57</f>
        <v>2988</v>
      </c>
      <c r="D74" s="164">
        <f>基金残高に係る経年分析!H57</f>
        <v>3069</v>
      </c>
    </row>
  </sheetData>
  <sheetProtection algorithmName="SHA-512" hashValue="FHUrKeu24PUkcqrVFkH2kJySc/HkHdHlnS8XF15OAI5x4yrHf2RGE41QMFOes5h3uaVKAULQqSdcFipXdmL5RQ==" saltValue="jjVIC0G4GTkYJ3Wh9fJ+2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6"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6"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223</v>
      </c>
      <c r="C5" s="608"/>
      <c r="D5" s="608"/>
      <c r="E5" s="608"/>
      <c r="F5" s="608"/>
      <c r="G5" s="608"/>
      <c r="H5" s="608"/>
      <c r="I5" s="608"/>
      <c r="J5" s="608"/>
      <c r="K5" s="608"/>
      <c r="L5" s="608"/>
      <c r="M5" s="608"/>
      <c r="N5" s="608"/>
      <c r="O5" s="608"/>
      <c r="P5" s="608"/>
      <c r="Q5" s="609"/>
      <c r="R5" s="610">
        <v>899275</v>
      </c>
      <c r="S5" s="611"/>
      <c r="T5" s="611"/>
      <c r="U5" s="611"/>
      <c r="V5" s="611"/>
      <c r="W5" s="611"/>
      <c r="X5" s="611"/>
      <c r="Y5" s="612"/>
      <c r="Z5" s="613">
        <v>8.5</v>
      </c>
      <c r="AA5" s="613"/>
      <c r="AB5" s="613"/>
      <c r="AC5" s="613"/>
      <c r="AD5" s="614">
        <v>899275</v>
      </c>
      <c r="AE5" s="614"/>
      <c r="AF5" s="614"/>
      <c r="AG5" s="614"/>
      <c r="AH5" s="614"/>
      <c r="AI5" s="614"/>
      <c r="AJ5" s="614"/>
      <c r="AK5" s="614"/>
      <c r="AL5" s="615">
        <v>17.2</v>
      </c>
      <c r="AM5" s="616"/>
      <c r="AN5" s="616"/>
      <c r="AO5" s="617"/>
      <c r="AP5" s="607" t="s">
        <v>224</v>
      </c>
      <c r="AQ5" s="608"/>
      <c r="AR5" s="608"/>
      <c r="AS5" s="608"/>
      <c r="AT5" s="608"/>
      <c r="AU5" s="608"/>
      <c r="AV5" s="608"/>
      <c r="AW5" s="608"/>
      <c r="AX5" s="608"/>
      <c r="AY5" s="608"/>
      <c r="AZ5" s="608"/>
      <c r="BA5" s="608"/>
      <c r="BB5" s="608"/>
      <c r="BC5" s="608"/>
      <c r="BD5" s="608"/>
      <c r="BE5" s="608"/>
      <c r="BF5" s="609"/>
      <c r="BG5" s="621">
        <v>898291</v>
      </c>
      <c r="BH5" s="622"/>
      <c r="BI5" s="622"/>
      <c r="BJ5" s="622"/>
      <c r="BK5" s="622"/>
      <c r="BL5" s="622"/>
      <c r="BM5" s="622"/>
      <c r="BN5" s="623"/>
      <c r="BO5" s="624">
        <v>99.9</v>
      </c>
      <c r="BP5" s="624"/>
      <c r="BQ5" s="624"/>
      <c r="BR5" s="624"/>
      <c r="BS5" s="625">
        <v>10705</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217</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c r="B6" s="618" t="s">
        <v>228</v>
      </c>
      <c r="C6" s="619"/>
      <c r="D6" s="619"/>
      <c r="E6" s="619"/>
      <c r="F6" s="619"/>
      <c r="G6" s="619"/>
      <c r="H6" s="619"/>
      <c r="I6" s="619"/>
      <c r="J6" s="619"/>
      <c r="K6" s="619"/>
      <c r="L6" s="619"/>
      <c r="M6" s="619"/>
      <c r="N6" s="619"/>
      <c r="O6" s="619"/>
      <c r="P6" s="619"/>
      <c r="Q6" s="620"/>
      <c r="R6" s="621">
        <v>141174</v>
      </c>
      <c r="S6" s="622"/>
      <c r="T6" s="622"/>
      <c r="U6" s="622"/>
      <c r="V6" s="622"/>
      <c r="W6" s="622"/>
      <c r="X6" s="622"/>
      <c r="Y6" s="623"/>
      <c r="Z6" s="624">
        <v>1.3</v>
      </c>
      <c r="AA6" s="624"/>
      <c r="AB6" s="624"/>
      <c r="AC6" s="624"/>
      <c r="AD6" s="625">
        <v>141174</v>
      </c>
      <c r="AE6" s="625"/>
      <c r="AF6" s="625"/>
      <c r="AG6" s="625"/>
      <c r="AH6" s="625"/>
      <c r="AI6" s="625"/>
      <c r="AJ6" s="625"/>
      <c r="AK6" s="625"/>
      <c r="AL6" s="626">
        <v>2.7</v>
      </c>
      <c r="AM6" s="627"/>
      <c r="AN6" s="627"/>
      <c r="AO6" s="628"/>
      <c r="AP6" s="618" t="s">
        <v>229</v>
      </c>
      <c r="AQ6" s="619"/>
      <c r="AR6" s="619"/>
      <c r="AS6" s="619"/>
      <c r="AT6" s="619"/>
      <c r="AU6" s="619"/>
      <c r="AV6" s="619"/>
      <c r="AW6" s="619"/>
      <c r="AX6" s="619"/>
      <c r="AY6" s="619"/>
      <c r="AZ6" s="619"/>
      <c r="BA6" s="619"/>
      <c r="BB6" s="619"/>
      <c r="BC6" s="619"/>
      <c r="BD6" s="619"/>
      <c r="BE6" s="619"/>
      <c r="BF6" s="620"/>
      <c r="BG6" s="621">
        <v>898291</v>
      </c>
      <c r="BH6" s="622"/>
      <c r="BI6" s="622"/>
      <c r="BJ6" s="622"/>
      <c r="BK6" s="622"/>
      <c r="BL6" s="622"/>
      <c r="BM6" s="622"/>
      <c r="BN6" s="623"/>
      <c r="BO6" s="624">
        <v>99.9</v>
      </c>
      <c r="BP6" s="624"/>
      <c r="BQ6" s="624"/>
      <c r="BR6" s="624"/>
      <c r="BS6" s="625">
        <v>10705</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83564</v>
      </c>
      <c r="CS6" s="622"/>
      <c r="CT6" s="622"/>
      <c r="CU6" s="622"/>
      <c r="CV6" s="622"/>
      <c r="CW6" s="622"/>
      <c r="CX6" s="622"/>
      <c r="CY6" s="623"/>
      <c r="CZ6" s="615">
        <v>0.8</v>
      </c>
      <c r="DA6" s="616"/>
      <c r="DB6" s="616"/>
      <c r="DC6" s="635"/>
      <c r="DD6" s="630" t="s">
        <v>231</v>
      </c>
      <c r="DE6" s="622"/>
      <c r="DF6" s="622"/>
      <c r="DG6" s="622"/>
      <c r="DH6" s="622"/>
      <c r="DI6" s="622"/>
      <c r="DJ6" s="622"/>
      <c r="DK6" s="622"/>
      <c r="DL6" s="622"/>
      <c r="DM6" s="622"/>
      <c r="DN6" s="622"/>
      <c r="DO6" s="622"/>
      <c r="DP6" s="623"/>
      <c r="DQ6" s="630">
        <v>83564</v>
      </c>
      <c r="DR6" s="622"/>
      <c r="DS6" s="622"/>
      <c r="DT6" s="622"/>
      <c r="DU6" s="622"/>
      <c r="DV6" s="622"/>
      <c r="DW6" s="622"/>
      <c r="DX6" s="622"/>
      <c r="DY6" s="622"/>
      <c r="DZ6" s="622"/>
      <c r="EA6" s="622"/>
      <c r="EB6" s="622"/>
      <c r="EC6" s="631"/>
    </row>
    <row r="7" spans="2:143" ht="11.25" customHeight="1">
      <c r="B7" s="618" t="s">
        <v>232</v>
      </c>
      <c r="C7" s="619"/>
      <c r="D7" s="619"/>
      <c r="E7" s="619"/>
      <c r="F7" s="619"/>
      <c r="G7" s="619"/>
      <c r="H7" s="619"/>
      <c r="I7" s="619"/>
      <c r="J7" s="619"/>
      <c r="K7" s="619"/>
      <c r="L7" s="619"/>
      <c r="M7" s="619"/>
      <c r="N7" s="619"/>
      <c r="O7" s="619"/>
      <c r="P7" s="619"/>
      <c r="Q7" s="620"/>
      <c r="R7" s="621">
        <v>1572</v>
      </c>
      <c r="S7" s="622"/>
      <c r="T7" s="622"/>
      <c r="U7" s="622"/>
      <c r="V7" s="622"/>
      <c r="W7" s="622"/>
      <c r="X7" s="622"/>
      <c r="Y7" s="623"/>
      <c r="Z7" s="624">
        <v>0</v>
      </c>
      <c r="AA7" s="624"/>
      <c r="AB7" s="624"/>
      <c r="AC7" s="624"/>
      <c r="AD7" s="625">
        <v>1572</v>
      </c>
      <c r="AE7" s="625"/>
      <c r="AF7" s="625"/>
      <c r="AG7" s="625"/>
      <c r="AH7" s="625"/>
      <c r="AI7" s="625"/>
      <c r="AJ7" s="625"/>
      <c r="AK7" s="625"/>
      <c r="AL7" s="626">
        <v>0</v>
      </c>
      <c r="AM7" s="627"/>
      <c r="AN7" s="627"/>
      <c r="AO7" s="628"/>
      <c r="AP7" s="618" t="s">
        <v>233</v>
      </c>
      <c r="AQ7" s="619"/>
      <c r="AR7" s="619"/>
      <c r="AS7" s="619"/>
      <c r="AT7" s="619"/>
      <c r="AU7" s="619"/>
      <c r="AV7" s="619"/>
      <c r="AW7" s="619"/>
      <c r="AX7" s="619"/>
      <c r="AY7" s="619"/>
      <c r="AZ7" s="619"/>
      <c r="BA7" s="619"/>
      <c r="BB7" s="619"/>
      <c r="BC7" s="619"/>
      <c r="BD7" s="619"/>
      <c r="BE7" s="619"/>
      <c r="BF7" s="620"/>
      <c r="BG7" s="621">
        <v>403814</v>
      </c>
      <c r="BH7" s="622"/>
      <c r="BI7" s="622"/>
      <c r="BJ7" s="622"/>
      <c r="BK7" s="622"/>
      <c r="BL7" s="622"/>
      <c r="BM7" s="622"/>
      <c r="BN7" s="623"/>
      <c r="BO7" s="624">
        <v>44.9</v>
      </c>
      <c r="BP7" s="624"/>
      <c r="BQ7" s="624"/>
      <c r="BR7" s="624"/>
      <c r="BS7" s="625">
        <v>10705</v>
      </c>
      <c r="BT7" s="625"/>
      <c r="BU7" s="625"/>
      <c r="BV7" s="625"/>
      <c r="BW7" s="625"/>
      <c r="BX7" s="625"/>
      <c r="BY7" s="625"/>
      <c r="BZ7" s="625"/>
      <c r="CA7" s="625"/>
      <c r="CB7" s="629"/>
      <c r="CD7" s="636" t="s">
        <v>234</v>
      </c>
      <c r="CE7" s="637"/>
      <c r="CF7" s="637"/>
      <c r="CG7" s="637"/>
      <c r="CH7" s="637"/>
      <c r="CI7" s="637"/>
      <c r="CJ7" s="637"/>
      <c r="CK7" s="637"/>
      <c r="CL7" s="637"/>
      <c r="CM7" s="637"/>
      <c r="CN7" s="637"/>
      <c r="CO7" s="637"/>
      <c r="CP7" s="637"/>
      <c r="CQ7" s="638"/>
      <c r="CR7" s="621">
        <v>1425356</v>
      </c>
      <c r="CS7" s="622"/>
      <c r="CT7" s="622"/>
      <c r="CU7" s="622"/>
      <c r="CV7" s="622"/>
      <c r="CW7" s="622"/>
      <c r="CX7" s="622"/>
      <c r="CY7" s="623"/>
      <c r="CZ7" s="624">
        <v>13.7</v>
      </c>
      <c r="DA7" s="624"/>
      <c r="DB7" s="624"/>
      <c r="DC7" s="624"/>
      <c r="DD7" s="630">
        <v>294864</v>
      </c>
      <c r="DE7" s="622"/>
      <c r="DF7" s="622"/>
      <c r="DG7" s="622"/>
      <c r="DH7" s="622"/>
      <c r="DI7" s="622"/>
      <c r="DJ7" s="622"/>
      <c r="DK7" s="622"/>
      <c r="DL7" s="622"/>
      <c r="DM7" s="622"/>
      <c r="DN7" s="622"/>
      <c r="DO7" s="622"/>
      <c r="DP7" s="623"/>
      <c r="DQ7" s="630">
        <v>914304</v>
      </c>
      <c r="DR7" s="622"/>
      <c r="DS7" s="622"/>
      <c r="DT7" s="622"/>
      <c r="DU7" s="622"/>
      <c r="DV7" s="622"/>
      <c r="DW7" s="622"/>
      <c r="DX7" s="622"/>
      <c r="DY7" s="622"/>
      <c r="DZ7" s="622"/>
      <c r="EA7" s="622"/>
      <c r="EB7" s="622"/>
      <c r="EC7" s="631"/>
    </row>
    <row r="8" spans="2:143" ht="11.25" customHeight="1">
      <c r="B8" s="618" t="s">
        <v>235</v>
      </c>
      <c r="C8" s="619"/>
      <c r="D8" s="619"/>
      <c r="E8" s="619"/>
      <c r="F8" s="619"/>
      <c r="G8" s="619"/>
      <c r="H8" s="619"/>
      <c r="I8" s="619"/>
      <c r="J8" s="619"/>
      <c r="K8" s="619"/>
      <c r="L8" s="619"/>
      <c r="M8" s="619"/>
      <c r="N8" s="619"/>
      <c r="O8" s="619"/>
      <c r="P8" s="619"/>
      <c r="Q8" s="620"/>
      <c r="R8" s="621">
        <v>2240</v>
      </c>
      <c r="S8" s="622"/>
      <c r="T8" s="622"/>
      <c r="U8" s="622"/>
      <c r="V8" s="622"/>
      <c r="W8" s="622"/>
      <c r="X8" s="622"/>
      <c r="Y8" s="623"/>
      <c r="Z8" s="624">
        <v>0</v>
      </c>
      <c r="AA8" s="624"/>
      <c r="AB8" s="624"/>
      <c r="AC8" s="624"/>
      <c r="AD8" s="625">
        <v>2240</v>
      </c>
      <c r="AE8" s="625"/>
      <c r="AF8" s="625"/>
      <c r="AG8" s="625"/>
      <c r="AH8" s="625"/>
      <c r="AI8" s="625"/>
      <c r="AJ8" s="625"/>
      <c r="AK8" s="625"/>
      <c r="AL8" s="626">
        <v>0</v>
      </c>
      <c r="AM8" s="627"/>
      <c r="AN8" s="627"/>
      <c r="AO8" s="628"/>
      <c r="AP8" s="618" t="s">
        <v>236</v>
      </c>
      <c r="AQ8" s="619"/>
      <c r="AR8" s="619"/>
      <c r="AS8" s="619"/>
      <c r="AT8" s="619"/>
      <c r="AU8" s="619"/>
      <c r="AV8" s="619"/>
      <c r="AW8" s="619"/>
      <c r="AX8" s="619"/>
      <c r="AY8" s="619"/>
      <c r="AZ8" s="619"/>
      <c r="BA8" s="619"/>
      <c r="BB8" s="619"/>
      <c r="BC8" s="619"/>
      <c r="BD8" s="619"/>
      <c r="BE8" s="619"/>
      <c r="BF8" s="620"/>
      <c r="BG8" s="621">
        <v>12073</v>
      </c>
      <c r="BH8" s="622"/>
      <c r="BI8" s="622"/>
      <c r="BJ8" s="622"/>
      <c r="BK8" s="622"/>
      <c r="BL8" s="622"/>
      <c r="BM8" s="622"/>
      <c r="BN8" s="623"/>
      <c r="BO8" s="624">
        <v>1.3</v>
      </c>
      <c r="BP8" s="624"/>
      <c r="BQ8" s="624"/>
      <c r="BR8" s="624"/>
      <c r="BS8" s="630" t="s">
        <v>231</v>
      </c>
      <c r="BT8" s="622"/>
      <c r="BU8" s="622"/>
      <c r="BV8" s="622"/>
      <c r="BW8" s="622"/>
      <c r="BX8" s="622"/>
      <c r="BY8" s="622"/>
      <c r="BZ8" s="622"/>
      <c r="CA8" s="622"/>
      <c r="CB8" s="631"/>
      <c r="CD8" s="636" t="s">
        <v>237</v>
      </c>
      <c r="CE8" s="637"/>
      <c r="CF8" s="637"/>
      <c r="CG8" s="637"/>
      <c r="CH8" s="637"/>
      <c r="CI8" s="637"/>
      <c r="CJ8" s="637"/>
      <c r="CK8" s="637"/>
      <c r="CL8" s="637"/>
      <c r="CM8" s="637"/>
      <c r="CN8" s="637"/>
      <c r="CO8" s="637"/>
      <c r="CP8" s="637"/>
      <c r="CQ8" s="638"/>
      <c r="CR8" s="621">
        <v>1560613</v>
      </c>
      <c r="CS8" s="622"/>
      <c r="CT8" s="622"/>
      <c r="CU8" s="622"/>
      <c r="CV8" s="622"/>
      <c r="CW8" s="622"/>
      <c r="CX8" s="622"/>
      <c r="CY8" s="623"/>
      <c r="CZ8" s="624">
        <v>15</v>
      </c>
      <c r="DA8" s="624"/>
      <c r="DB8" s="624"/>
      <c r="DC8" s="624"/>
      <c r="DD8" s="630">
        <v>62979</v>
      </c>
      <c r="DE8" s="622"/>
      <c r="DF8" s="622"/>
      <c r="DG8" s="622"/>
      <c r="DH8" s="622"/>
      <c r="DI8" s="622"/>
      <c r="DJ8" s="622"/>
      <c r="DK8" s="622"/>
      <c r="DL8" s="622"/>
      <c r="DM8" s="622"/>
      <c r="DN8" s="622"/>
      <c r="DO8" s="622"/>
      <c r="DP8" s="623"/>
      <c r="DQ8" s="630">
        <v>991504</v>
      </c>
      <c r="DR8" s="622"/>
      <c r="DS8" s="622"/>
      <c r="DT8" s="622"/>
      <c r="DU8" s="622"/>
      <c r="DV8" s="622"/>
      <c r="DW8" s="622"/>
      <c r="DX8" s="622"/>
      <c r="DY8" s="622"/>
      <c r="DZ8" s="622"/>
      <c r="EA8" s="622"/>
      <c r="EB8" s="622"/>
      <c r="EC8" s="631"/>
    </row>
    <row r="9" spans="2:143" ht="11.25" customHeight="1">
      <c r="B9" s="618" t="s">
        <v>238</v>
      </c>
      <c r="C9" s="619"/>
      <c r="D9" s="619"/>
      <c r="E9" s="619"/>
      <c r="F9" s="619"/>
      <c r="G9" s="619"/>
      <c r="H9" s="619"/>
      <c r="I9" s="619"/>
      <c r="J9" s="619"/>
      <c r="K9" s="619"/>
      <c r="L9" s="619"/>
      <c r="M9" s="619"/>
      <c r="N9" s="619"/>
      <c r="O9" s="619"/>
      <c r="P9" s="619"/>
      <c r="Q9" s="620"/>
      <c r="R9" s="621">
        <v>2273</v>
      </c>
      <c r="S9" s="622"/>
      <c r="T9" s="622"/>
      <c r="U9" s="622"/>
      <c r="V9" s="622"/>
      <c r="W9" s="622"/>
      <c r="X9" s="622"/>
      <c r="Y9" s="623"/>
      <c r="Z9" s="624">
        <v>0</v>
      </c>
      <c r="AA9" s="624"/>
      <c r="AB9" s="624"/>
      <c r="AC9" s="624"/>
      <c r="AD9" s="625">
        <v>2273</v>
      </c>
      <c r="AE9" s="625"/>
      <c r="AF9" s="625"/>
      <c r="AG9" s="625"/>
      <c r="AH9" s="625"/>
      <c r="AI9" s="625"/>
      <c r="AJ9" s="625"/>
      <c r="AK9" s="625"/>
      <c r="AL9" s="626">
        <v>0</v>
      </c>
      <c r="AM9" s="627"/>
      <c r="AN9" s="627"/>
      <c r="AO9" s="628"/>
      <c r="AP9" s="618" t="s">
        <v>239</v>
      </c>
      <c r="AQ9" s="619"/>
      <c r="AR9" s="619"/>
      <c r="AS9" s="619"/>
      <c r="AT9" s="619"/>
      <c r="AU9" s="619"/>
      <c r="AV9" s="619"/>
      <c r="AW9" s="619"/>
      <c r="AX9" s="619"/>
      <c r="AY9" s="619"/>
      <c r="AZ9" s="619"/>
      <c r="BA9" s="619"/>
      <c r="BB9" s="619"/>
      <c r="BC9" s="619"/>
      <c r="BD9" s="619"/>
      <c r="BE9" s="619"/>
      <c r="BF9" s="620"/>
      <c r="BG9" s="621">
        <v>333848</v>
      </c>
      <c r="BH9" s="622"/>
      <c r="BI9" s="622"/>
      <c r="BJ9" s="622"/>
      <c r="BK9" s="622"/>
      <c r="BL9" s="622"/>
      <c r="BM9" s="622"/>
      <c r="BN9" s="623"/>
      <c r="BO9" s="624">
        <v>37.1</v>
      </c>
      <c r="BP9" s="624"/>
      <c r="BQ9" s="624"/>
      <c r="BR9" s="624"/>
      <c r="BS9" s="630" t="s">
        <v>121</v>
      </c>
      <c r="BT9" s="622"/>
      <c r="BU9" s="622"/>
      <c r="BV9" s="622"/>
      <c r="BW9" s="622"/>
      <c r="BX9" s="622"/>
      <c r="BY9" s="622"/>
      <c r="BZ9" s="622"/>
      <c r="CA9" s="622"/>
      <c r="CB9" s="631"/>
      <c r="CD9" s="636" t="s">
        <v>240</v>
      </c>
      <c r="CE9" s="637"/>
      <c r="CF9" s="637"/>
      <c r="CG9" s="637"/>
      <c r="CH9" s="637"/>
      <c r="CI9" s="637"/>
      <c r="CJ9" s="637"/>
      <c r="CK9" s="637"/>
      <c r="CL9" s="637"/>
      <c r="CM9" s="637"/>
      <c r="CN9" s="637"/>
      <c r="CO9" s="637"/>
      <c r="CP9" s="637"/>
      <c r="CQ9" s="638"/>
      <c r="CR9" s="621">
        <v>838128</v>
      </c>
      <c r="CS9" s="622"/>
      <c r="CT9" s="622"/>
      <c r="CU9" s="622"/>
      <c r="CV9" s="622"/>
      <c r="CW9" s="622"/>
      <c r="CX9" s="622"/>
      <c r="CY9" s="623"/>
      <c r="CZ9" s="624">
        <v>8.1</v>
      </c>
      <c r="DA9" s="624"/>
      <c r="DB9" s="624"/>
      <c r="DC9" s="624"/>
      <c r="DD9" s="630">
        <v>17303</v>
      </c>
      <c r="DE9" s="622"/>
      <c r="DF9" s="622"/>
      <c r="DG9" s="622"/>
      <c r="DH9" s="622"/>
      <c r="DI9" s="622"/>
      <c r="DJ9" s="622"/>
      <c r="DK9" s="622"/>
      <c r="DL9" s="622"/>
      <c r="DM9" s="622"/>
      <c r="DN9" s="622"/>
      <c r="DO9" s="622"/>
      <c r="DP9" s="623"/>
      <c r="DQ9" s="630">
        <v>692811</v>
      </c>
      <c r="DR9" s="622"/>
      <c r="DS9" s="622"/>
      <c r="DT9" s="622"/>
      <c r="DU9" s="622"/>
      <c r="DV9" s="622"/>
      <c r="DW9" s="622"/>
      <c r="DX9" s="622"/>
      <c r="DY9" s="622"/>
      <c r="DZ9" s="622"/>
      <c r="EA9" s="622"/>
      <c r="EB9" s="622"/>
      <c r="EC9" s="631"/>
    </row>
    <row r="10" spans="2:143" ht="11.25" customHeight="1">
      <c r="B10" s="618" t="s">
        <v>241</v>
      </c>
      <c r="C10" s="619"/>
      <c r="D10" s="619"/>
      <c r="E10" s="619"/>
      <c r="F10" s="619"/>
      <c r="G10" s="619"/>
      <c r="H10" s="619"/>
      <c r="I10" s="619"/>
      <c r="J10" s="619"/>
      <c r="K10" s="619"/>
      <c r="L10" s="619"/>
      <c r="M10" s="619"/>
      <c r="N10" s="619"/>
      <c r="O10" s="619"/>
      <c r="P10" s="619"/>
      <c r="Q10" s="620"/>
      <c r="R10" s="621" t="s">
        <v>231</v>
      </c>
      <c r="S10" s="622"/>
      <c r="T10" s="622"/>
      <c r="U10" s="622"/>
      <c r="V10" s="622"/>
      <c r="W10" s="622"/>
      <c r="X10" s="622"/>
      <c r="Y10" s="623"/>
      <c r="Z10" s="624" t="s">
        <v>131</v>
      </c>
      <c r="AA10" s="624"/>
      <c r="AB10" s="624"/>
      <c r="AC10" s="624"/>
      <c r="AD10" s="625" t="s">
        <v>131</v>
      </c>
      <c r="AE10" s="625"/>
      <c r="AF10" s="625"/>
      <c r="AG10" s="625"/>
      <c r="AH10" s="625"/>
      <c r="AI10" s="625"/>
      <c r="AJ10" s="625"/>
      <c r="AK10" s="625"/>
      <c r="AL10" s="626" t="s">
        <v>121</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24570</v>
      </c>
      <c r="BH10" s="622"/>
      <c r="BI10" s="622"/>
      <c r="BJ10" s="622"/>
      <c r="BK10" s="622"/>
      <c r="BL10" s="622"/>
      <c r="BM10" s="622"/>
      <c r="BN10" s="623"/>
      <c r="BO10" s="624">
        <v>2.7</v>
      </c>
      <c r="BP10" s="624"/>
      <c r="BQ10" s="624"/>
      <c r="BR10" s="624"/>
      <c r="BS10" s="630">
        <v>4095</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v>822</v>
      </c>
      <c r="CS10" s="622"/>
      <c r="CT10" s="622"/>
      <c r="CU10" s="622"/>
      <c r="CV10" s="622"/>
      <c r="CW10" s="622"/>
      <c r="CX10" s="622"/>
      <c r="CY10" s="623"/>
      <c r="CZ10" s="624">
        <v>0</v>
      </c>
      <c r="DA10" s="624"/>
      <c r="DB10" s="624"/>
      <c r="DC10" s="624"/>
      <c r="DD10" s="630" t="s">
        <v>121</v>
      </c>
      <c r="DE10" s="622"/>
      <c r="DF10" s="622"/>
      <c r="DG10" s="622"/>
      <c r="DH10" s="622"/>
      <c r="DI10" s="622"/>
      <c r="DJ10" s="622"/>
      <c r="DK10" s="622"/>
      <c r="DL10" s="622"/>
      <c r="DM10" s="622"/>
      <c r="DN10" s="622"/>
      <c r="DO10" s="622"/>
      <c r="DP10" s="623"/>
      <c r="DQ10" s="630">
        <v>535</v>
      </c>
      <c r="DR10" s="622"/>
      <c r="DS10" s="622"/>
      <c r="DT10" s="622"/>
      <c r="DU10" s="622"/>
      <c r="DV10" s="622"/>
      <c r="DW10" s="622"/>
      <c r="DX10" s="622"/>
      <c r="DY10" s="622"/>
      <c r="DZ10" s="622"/>
      <c r="EA10" s="622"/>
      <c r="EB10" s="622"/>
      <c r="EC10" s="631"/>
    </row>
    <row r="11" spans="2:143" ht="11.25" customHeight="1">
      <c r="B11" s="618" t="s">
        <v>244</v>
      </c>
      <c r="C11" s="619"/>
      <c r="D11" s="619"/>
      <c r="E11" s="619"/>
      <c r="F11" s="619"/>
      <c r="G11" s="619"/>
      <c r="H11" s="619"/>
      <c r="I11" s="619"/>
      <c r="J11" s="619"/>
      <c r="K11" s="619"/>
      <c r="L11" s="619"/>
      <c r="M11" s="619"/>
      <c r="N11" s="619"/>
      <c r="O11" s="619"/>
      <c r="P11" s="619"/>
      <c r="Q11" s="620"/>
      <c r="R11" s="621" t="s">
        <v>231</v>
      </c>
      <c r="S11" s="622"/>
      <c r="T11" s="622"/>
      <c r="U11" s="622"/>
      <c r="V11" s="622"/>
      <c r="W11" s="622"/>
      <c r="X11" s="622"/>
      <c r="Y11" s="623"/>
      <c r="Z11" s="624" t="s">
        <v>231</v>
      </c>
      <c r="AA11" s="624"/>
      <c r="AB11" s="624"/>
      <c r="AC11" s="624"/>
      <c r="AD11" s="625" t="s">
        <v>121</v>
      </c>
      <c r="AE11" s="625"/>
      <c r="AF11" s="625"/>
      <c r="AG11" s="625"/>
      <c r="AH11" s="625"/>
      <c r="AI11" s="625"/>
      <c r="AJ11" s="625"/>
      <c r="AK11" s="625"/>
      <c r="AL11" s="626" t="s">
        <v>121</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33323</v>
      </c>
      <c r="BH11" s="622"/>
      <c r="BI11" s="622"/>
      <c r="BJ11" s="622"/>
      <c r="BK11" s="622"/>
      <c r="BL11" s="622"/>
      <c r="BM11" s="622"/>
      <c r="BN11" s="623"/>
      <c r="BO11" s="624">
        <v>3.7</v>
      </c>
      <c r="BP11" s="624"/>
      <c r="BQ11" s="624"/>
      <c r="BR11" s="624"/>
      <c r="BS11" s="630">
        <v>6610</v>
      </c>
      <c r="BT11" s="622"/>
      <c r="BU11" s="622"/>
      <c r="BV11" s="622"/>
      <c r="BW11" s="622"/>
      <c r="BX11" s="622"/>
      <c r="BY11" s="622"/>
      <c r="BZ11" s="622"/>
      <c r="CA11" s="622"/>
      <c r="CB11" s="631"/>
      <c r="CD11" s="636" t="s">
        <v>246</v>
      </c>
      <c r="CE11" s="637"/>
      <c r="CF11" s="637"/>
      <c r="CG11" s="637"/>
      <c r="CH11" s="637"/>
      <c r="CI11" s="637"/>
      <c r="CJ11" s="637"/>
      <c r="CK11" s="637"/>
      <c r="CL11" s="637"/>
      <c r="CM11" s="637"/>
      <c r="CN11" s="637"/>
      <c r="CO11" s="637"/>
      <c r="CP11" s="637"/>
      <c r="CQ11" s="638"/>
      <c r="CR11" s="621">
        <v>2060074</v>
      </c>
      <c r="CS11" s="622"/>
      <c r="CT11" s="622"/>
      <c r="CU11" s="622"/>
      <c r="CV11" s="622"/>
      <c r="CW11" s="622"/>
      <c r="CX11" s="622"/>
      <c r="CY11" s="623"/>
      <c r="CZ11" s="624">
        <v>19.8</v>
      </c>
      <c r="DA11" s="624"/>
      <c r="DB11" s="624"/>
      <c r="DC11" s="624"/>
      <c r="DD11" s="630">
        <v>1398754</v>
      </c>
      <c r="DE11" s="622"/>
      <c r="DF11" s="622"/>
      <c r="DG11" s="622"/>
      <c r="DH11" s="622"/>
      <c r="DI11" s="622"/>
      <c r="DJ11" s="622"/>
      <c r="DK11" s="622"/>
      <c r="DL11" s="622"/>
      <c r="DM11" s="622"/>
      <c r="DN11" s="622"/>
      <c r="DO11" s="622"/>
      <c r="DP11" s="623"/>
      <c r="DQ11" s="630">
        <v>533371</v>
      </c>
      <c r="DR11" s="622"/>
      <c r="DS11" s="622"/>
      <c r="DT11" s="622"/>
      <c r="DU11" s="622"/>
      <c r="DV11" s="622"/>
      <c r="DW11" s="622"/>
      <c r="DX11" s="622"/>
      <c r="DY11" s="622"/>
      <c r="DZ11" s="622"/>
      <c r="EA11" s="622"/>
      <c r="EB11" s="622"/>
      <c r="EC11" s="631"/>
    </row>
    <row r="12" spans="2:143" ht="11.25" customHeight="1">
      <c r="B12" s="618" t="s">
        <v>247</v>
      </c>
      <c r="C12" s="619"/>
      <c r="D12" s="619"/>
      <c r="E12" s="619"/>
      <c r="F12" s="619"/>
      <c r="G12" s="619"/>
      <c r="H12" s="619"/>
      <c r="I12" s="619"/>
      <c r="J12" s="619"/>
      <c r="K12" s="619"/>
      <c r="L12" s="619"/>
      <c r="M12" s="619"/>
      <c r="N12" s="619"/>
      <c r="O12" s="619"/>
      <c r="P12" s="619"/>
      <c r="Q12" s="620"/>
      <c r="R12" s="621">
        <v>135567</v>
      </c>
      <c r="S12" s="622"/>
      <c r="T12" s="622"/>
      <c r="U12" s="622"/>
      <c r="V12" s="622"/>
      <c r="W12" s="622"/>
      <c r="X12" s="622"/>
      <c r="Y12" s="623"/>
      <c r="Z12" s="624">
        <v>1.3</v>
      </c>
      <c r="AA12" s="624"/>
      <c r="AB12" s="624"/>
      <c r="AC12" s="624"/>
      <c r="AD12" s="625">
        <v>135567</v>
      </c>
      <c r="AE12" s="625"/>
      <c r="AF12" s="625"/>
      <c r="AG12" s="625"/>
      <c r="AH12" s="625"/>
      <c r="AI12" s="625"/>
      <c r="AJ12" s="625"/>
      <c r="AK12" s="625"/>
      <c r="AL12" s="626">
        <v>2.6</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408703</v>
      </c>
      <c r="BH12" s="622"/>
      <c r="BI12" s="622"/>
      <c r="BJ12" s="622"/>
      <c r="BK12" s="622"/>
      <c r="BL12" s="622"/>
      <c r="BM12" s="622"/>
      <c r="BN12" s="623"/>
      <c r="BO12" s="624">
        <v>45.4</v>
      </c>
      <c r="BP12" s="624"/>
      <c r="BQ12" s="624"/>
      <c r="BR12" s="624"/>
      <c r="BS12" s="630" t="s">
        <v>131</v>
      </c>
      <c r="BT12" s="622"/>
      <c r="BU12" s="622"/>
      <c r="BV12" s="622"/>
      <c r="BW12" s="622"/>
      <c r="BX12" s="622"/>
      <c r="BY12" s="622"/>
      <c r="BZ12" s="622"/>
      <c r="CA12" s="622"/>
      <c r="CB12" s="631"/>
      <c r="CD12" s="636" t="s">
        <v>249</v>
      </c>
      <c r="CE12" s="637"/>
      <c r="CF12" s="637"/>
      <c r="CG12" s="637"/>
      <c r="CH12" s="637"/>
      <c r="CI12" s="637"/>
      <c r="CJ12" s="637"/>
      <c r="CK12" s="637"/>
      <c r="CL12" s="637"/>
      <c r="CM12" s="637"/>
      <c r="CN12" s="637"/>
      <c r="CO12" s="637"/>
      <c r="CP12" s="637"/>
      <c r="CQ12" s="638"/>
      <c r="CR12" s="621">
        <v>322439</v>
      </c>
      <c r="CS12" s="622"/>
      <c r="CT12" s="622"/>
      <c r="CU12" s="622"/>
      <c r="CV12" s="622"/>
      <c r="CW12" s="622"/>
      <c r="CX12" s="622"/>
      <c r="CY12" s="623"/>
      <c r="CZ12" s="624">
        <v>3.1</v>
      </c>
      <c r="DA12" s="624"/>
      <c r="DB12" s="624"/>
      <c r="DC12" s="624"/>
      <c r="DD12" s="630">
        <v>5011</v>
      </c>
      <c r="DE12" s="622"/>
      <c r="DF12" s="622"/>
      <c r="DG12" s="622"/>
      <c r="DH12" s="622"/>
      <c r="DI12" s="622"/>
      <c r="DJ12" s="622"/>
      <c r="DK12" s="622"/>
      <c r="DL12" s="622"/>
      <c r="DM12" s="622"/>
      <c r="DN12" s="622"/>
      <c r="DO12" s="622"/>
      <c r="DP12" s="623"/>
      <c r="DQ12" s="630">
        <v>128212</v>
      </c>
      <c r="DR12" s="622"/>
      <c r="DS12" s="622"/>
      <c r="DT12" s="622"/>
      <c r="DU12" s="622"/>
      <c r="DV12" s="622"/>
      <c r="DW12" s="622"/>
      <c r="DX12" s="622"/>
      <c r="DY12" s="622"/>
      <c r="DZ12" s="622"/>
      <c r="EA12" s="622"/>
      <c r="EB12" s="622"/>
      <c r="EC12" s="631"/>
    </row>
    <row r="13" spans="2:143" ht="11.25" customHeight="1">
      <c r="B13" s="618" t="s">
        <v>250</v>
      </c>
      <c r="C13" s="619"/>
      <c r="D13" s="619"/>
      <c r="E13" s="619"/>
      <c r="F13" s="619"/>
      <c r="G13" s="619"/>
      <c r="H13" s="619"/>
      <c r="I13" s="619"/>
      <c r="J13" s="619"/>
      <c r="K13" s="619"/>
      <c r="L13" s="619"/>
      <c r="M13" s="619"/>
      <c r="N13" s="619"/>
      <c r="O13" s="619"/>
      <c r="P13" s="619"/>
      <c r="Q13" s="620"/>
      <c r="R13" s="621" t="s">
        <v>231</v>
      </c>
      <c r="S13" s="622"/>
      <c r="T13" s="622"/>
      <c r="U13" s="622"/>
      <c r="V13" s="622"/>
      <c r="W13" s="622"/>
      <c r="X13" s="622"/>
      <c r="Y13" s="623"/>
      <c r="Z13" s="624" t="s">
        <v>131</v>
      </c>
      <c r="AA13" s="624"/>
      <c r="AB13" s="624"/>
      <c r="AC13" s="624"/>
      <c r="AD13" s="625" t="s">
        <v>121</v>
      </c>
      <c r="AE13" s="625"/>
      <c r="AF13" s="625"/>
      <c r="AG13" s="625"/>
      <c r="AH13" s="625"/>
      <c r="AI13" s="625"/>
      <c r="AJ13" s="625"/>
      <c r="AK13" s="625"/>
      <c r="AL13" s="626" t="s">
        <v>231</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395831</v>
      </c>
      <c r="BH13" s="622"/>
      <c r="BI13" s="622"/>
      <c r="BJ13" s="622"/>
      <c r="BK13" s="622"/>
      <c r="BL13" s="622"/>
      <c r="BM13" s="622"/>
      <c r="BN13" s="623"/>
      <c r="BO13" s="624">
        <v>44</v>
      </c>
      <c r="BP13" s="624"/>
      <c r="BQ13" s="624"/>
      <c r="BR13" s="624"/>
      <c r="BS13" s="630" t="s">
        <v>121</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1357817</v>
      </c>
      <c r="CS13" s="622"/>
      <c r="CT13" s="622"/>
      <c r="CU13" s="622"/>
      <c r="CV13" s="622"/>
      <c r="CW13" s="622"/>
      <c r="CX13" s="622"/>
      <c r="CY13" s="623"/>
      <c r="CZ13" s="624">
        <v>13.1</v>
      </c>
      <c r="DA13" s="624"/>
      <c r="DB13" s="624"/>
      <c r="DC13" s="624"/>
      <c r="DD13" s="630">
        <v>859414</v>
      </c>
      <c r="DE13" s="622"/>
      <c r="DF13" s="622"/>
      <c r="DG13" s="622"/>
      <c r="DH13" s="622"/>
      <c r="DI13" s="622"/>
      <c r="DJ13" s="622"/>
      <c r="DK13" s="622"/>
      <c r="DL13" s="622"/>
      <c r="DM13" s="622"/>
      <c r="DN13" s="622"/>
      <c r="DO13" s="622"/>
      <c r="DP13" s="623"/>
      <c r="DQ13" s="630">
        <v>712258</v>
      </c>
      <c r="DR13" s="622"/>
      <c r="DS13" s="622"/>
      <c r="DT13" s="622"/>
      <c r="DU13" s="622"/>
      <c r="DV13" s="622"/>
      <c r="DW13" s="622"/>
      <c r="DX13" s="622"/>
      <c r="DY13" s="622"/>
      <c r="DZ13" s="622"/>
      <c r="EA13" s="622"/>
      <c r="EB13" s="622"/>
      <c r="EC13" s="631"/>
    </row>
    <row r="14" spans="2:143" ht="11.25" customHeight="1">
      <c r="B14" s="618" t="s">
        <v>253</v>
      </c>
      <c r="C14" s="619"/>
      <c r="D14" s="619"/>
      <c r="E14" s="619"/>
      <c r="F14" s="619"/>
      <c r="G14" s="619"/>
      <c r="H14" s="619"/>
      <c r="I14" s="619"/>
      <c r="J14" s="619"/>
      <c r="K14" s="619"/>
      <c r="L14" s="619"/>
      <c r="M14" s="619"/>
      <c r="N14" s="619"/>
      <c r="O14" s="619"/>
      <c r="P14" s="619"/>
      <c r="Q14" s="620"/>
      <c r="R14" s="621" t="s">
        <v>121</v>
      </c>
      <c r="S14" s="622"/>
      <c r="T14" s="622"/>
      <c r="U14" s="622"/>
      <c r="V14" s="622"/>
      <c r="W14" s="622"/>
      <c r="X14" s="622"/>
      <c r="Y14" s="623"/>
      <c r="Z14" s="624" t="s">
        <v>121</v>
      </c>
      <c r="AA14" s="624"/>
      <c r="AB14" s="624"/>
      <c r="AC14" s="624"/>
      <c r="AD14" s="625" t="s">
        <v>121</v>
      </c>
      <c r="AE14" s="625"/>
      <c r="AF14" s="625"/>
      <c r="AG14" s="625"/>
      <c r="AH14" s="625"/>
      <c r="AI14" s="625"/>
      <c r="AJ14" s="625"/>
      <c r="AK14" s="625"/>
      <c r="AL14" s="626" t="s">
        <v>231</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18815</v>
      </c>
      <c r="BH14" s="622"/>
      <c r="BI14" s="622"/>
      <c r="BJ14" s="622"/>
      <c r="BK14" s="622"/>
      <c r="BL14" s="622"/>
      <c r="BM14" s="622"/>
      <c r="BN14" s="623"/>
      <c r="BO14" s="624">
        <v>2.1</v>
      </c>
      <c r="BP14" s="624"/>
      <c r="BQ14" s="624"/>
      <c r="BR14" s="624"/>
      <c r="BS14" s="630" t="s">
        <v>131</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327968</v>
      </c>
      <c r="CS14" s="622"/>
      <c r="CT14" s="622"/>
      <c r="CU14" s="622"/>
      <c r="CV14" s="622"/>
      <c r="CW14" s="622"/>
      <c r="CX14" s="622"/>
      <c r="CY14" s="623"/>
      <c r="CZ14" s="624">
        <v>3.2</v>
      </c>
      <c r="DA14" s="624"/>
      <c r="DB14" s="624"/>
      <c r="DC14" s="624"/>
      <c r="DD14" s="630">
        <v>60480</v>
      </c>
      <c r="DE14" s="622"/>
      <c r="DF14" s="622"/>
      <c r="DG14" s="622"/>
      <c r="DH14" s="622"/>
      <c r="DI14" s="622"/>
      <c r="DJ14" s="622"/>
      <c r="DK14" s="622"/>
      <c r="DL14" s="622"/>
      <c r="DM14" s="622"/>
      <c r="DN14" s="622"/>
      <c r="DO14" s="622"/>
      <c r="DP14" s="623"/>
      <c r="DQ14" s="630">
        <v>275016</v>
      </c>
      <c r="DR14" s="622"/>
      <c r="DS14" s="622"/>
      <c r="DT14" s="622"/>
      <c r="DU14" s="622"/>
      <c r="DV14" s="622"/>
      <c r="DW14" s="622"/>
      <c r="DX14" s="622"/>
      <c r="DY14" s="622"/>
      <c r="DZ14" s="622"/>
      <c r="EA14" s="622"/>
      <c r="EB14" s="622"/>
      <c r="EC14" s="631"/>
    </row>
    <row r="15" spans="2:143" ht="11.25" customHeight="1">
      <c r="B15" s="618" t="s">
        <v>256</v>
      </c>
      <c r="C15" s="619"/>
      <c r="D15" s="619"/>
      <c r="E15" s="619"/>
      <c r="F15" s="619"/>
      <c r="G15" s="619"/>
      <c r="H15" s="619"/>
      <c r="I15" s="619"/>
      <c r="J15" s="619"/>
      <c r="K15" s="619"/>
      <c r="L15" s="619"/>
      <c r="M15" s="619"/>
      <c r="N15" s="619"/>
      <c r="O15" s="619"/>
      <c r="P15" s="619"/>
      <c r="Q15" s="620"/>
      <c r="R15" s="621">
        <v>35092</v>
      </c>
      <c r="S15" s="622"/>
      <c r="T15" s="622"/>
      <c r="U15" s="622"/>
      <c r="V15" s="622"/>
      <c r="W15" s="622"/>
      <c r="X15" s="622"/>
      <c r="Y15" s="623"/>
      <c r="Z15" s="624">
        <v>0.3</v>
      </c>
      <c r="AA15" s="624"/>
      <c r="AB15" s="624"/>
      <c r="AC15" s="624"/>
      <c r="AD15" s="625">
        <v>35092</v>
      </c>
      <c r="AE15" s="625"/>
      <c r="AF15" s="625"/>
      <c r="AG15" s="625"/>
      <c r="AH15" s="625"/>
      <c r="AI15" s="625"/>
      <c r="AJ15" s="625"/>
      <c r="AK15" s="625"/>
      <c r="AL15" s="626">
        <v>0.7</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66959</v>
      </c>
      <c r="BH15" s="622"/>
      <c r="BI15" s="622"/>
      <c r="BJ15" s="622"/>
      <c r="BK15" s="622"/>
      <c r="BL15" s="622"/>
      <c r="BM15" s="622"/>
      <c r="BN15" s="623"/>
      <c r="BO15" s="624">
        <v>7.4</v>
      </c>
      <c r="BP15" s="624"/>
      <c r="BQ15" s="624"/>
      <c r="BR15" s="624"/>
      <c r="BS15" s="630" t="s">
        <v>231</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1130333</v>
      </c>
      <c r="CS15" s="622"/>
      <c r="CT15" s="622"/>
      <c r="CU15" s="622"/>
      <c r="CV15" s="622"/>
      <c r="CW15" s="622"/>
      <c r="CX15" s="622"/>
      <c r="CY15" s="623"/>
      <c r="CZ15" s="624">
        <v>10.9</v>
      </c>
      <c r="DA15" s="624"/>
      <c r="DB15" s="624"/>
      <c r="DC15" s="624"/>
      <c r="DD15" s="630">
        <v>431415</v>
      </c>
      <c r="DE15" s="622"/>
      <c r="DF15" s="622"/>
      <c r="DG15" s="622"/>
      <c r="DH15" s="622"/>
      <c r="DI15" s="622"/>
      <c r="DJ15" s="622"/>
      <c r="DK15" s="622"/>
      <c r="DL15" s="622"/>
      <c r="DM15" s="622"/>
      <c r="DN15" s="622"/>
      <c r="DO15" s="622"/>
      <c r="DP15" s="623"/>
      <c r="DQ15" s="630">
        <v>724534</v>
      </c>
      <c r="DR15" s="622"/>
      <c r="DS15" s="622"/>
      <c r="DT15" s="622"/>
      <c r="DU15" s="622"/>
      <c r="DV15" s="622"/>
      <c r="DW15" s="622"/>
      <c r="DX15" s="622"/>
      <c r="DY15" s="622"/>
      <c r="DZ15" s="622"/>
      <c r="EA15" s="622"/>
      <c r="EB15" s="622"/>
      <c r="EC15" s="631"/>
    </row>
    <row r="16" spans="2:143" ht="11.25" customHeight="1">
      <c r="B16" s="618" t="s">
        <v>259</v>
      </c>
      <c r="C16" s="619"/>
      <c r="D16" s="619"/>
      <c r="E16" s="619"/>
      <c r="F16" s="619"/>
      <c r="G16" s="619"/>
      <c r="H16" s="619"/>
      <c r="I16" s="619"/>
      <c r="J16" s="619"/>
      <c r="K16" s="619"/>
      <c r="L16" s="619"/>
      <c r="M16" s="619"/>
      <c r="N16" s="619"/>
      <c r="O16" s="619"/>
      <c r="P16" s="619"/>
      <c r="Q16" s="620"/>
      <c r="R16" s="621" t="s">
        <v>121</v>
      </c>
      <c r="S16" s="622"/>
      <c r="T16" s="622"/>
      <c r="U16" s="622"/>
      <c r="V16" s="622"/>
      <c r="W16" s="622"/>
      <c r="X16" s="622"/>
      <c r="Y16" s="623"/>
      <c r="Z16" s="624" t="s">
        <v>131</v>
      </c>
      <c r="AA16" s="624"/>
      <c r="AB16" s="624"/>
      <c r="AC16" s="624"/>
      <c r="AD16" s="625" t="s">
        <v>121</v>
      </c>
      <c r="AE16" s="625"/>
      <c r="AF16" s="625"/>
      <c r="AG16" s="625"/>
      <c r="AH16" s="625"/>
      <c r="AI16" s="625"/>
      <c r="AJ16" s="625"/>
      <c r="AK16" s="625"/>
      <c r="AL16" s="626" t="s">
        <v>231</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231</v>
      </c>
      <c r="BH16" s="622"/>
      <c r="BI16" s="622"/>
      <c r="BJ16" s="622"/>
      <c r="BK16" s="622"/>
      <c r="BL16" s="622"/>
      <c r="BM16" s="622"/>
      <c r="BN16" s="623"/>
      <c r="BO16" s="624" t="s">
        <v>231</v>
      </c>
      <c r="BP16" s="624"/>
      <c r="BQ16" s="624"/>
      <c r="BR16" s="624"/>
      <c r="BS16" s="630" t="s">
        <v>231</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v>203588</v>
      </c>
      <c r="CS16" s="622"/>
      <c r="CT16" s="622"/>
      <c r="CU16" s="622"/>
      <c r="CV16" s="622"/>
      <c r="CW16" s="622"/>
      <c r="CX16" s="622"/>
      <c r="CY16" s="623"/>
      <c r="CZ16" s="624">
        <v>2</v>
      </c>
      <c r="DA16" s="624"/>
      <c r="DB16" s="624"/>
      <c r="DC16" s="624"/>
      <c r="DD16" s="630" t="s">
        <v>231</v>
      </c>
      <c r="DE16" s="622"/>
      <c r="DF16" s="622"/>
      <c r="DG16" s="622"/>
      <c r="DH16" s="622"/>
      <c r="DI16" s="622"/>
      <c r="DJ16" s="622"/>
      <c r="DK16" s="622"/>
      <c r="DL16" s="622"/>
      <c r="DM16" s="622"/>
      <c r="DN16" s="622"/>
      <c r="DO16" s="622"/>
      <c r="DP16" s="623"/>
      <c r="DQ16" s="630">
        <v>89788</v>
      </c>
      <c r="DR16" s="622"/>
      <c r="DS16" s="622"/>
      <c r="DT16" s="622"/>
      <c r="DU16" s="622"/>
      <c r="DV16" s="622"/>
      <c r="DW16" s="622"/>
      <c r="DX16" s="622"/>
      <c r="DY16" s="622"/>
      <c r="DZ16" s="622"/>
      <c r="EA16" s="622"/>
      <c r="EB16" s="622"/>
      <c r="EC16" s="631"/>
    </row>
    <row r="17" spans="2:133" ht="11.25" customHeight="1">
      <c r="B17" s="618" t="s">
        <v>262</v>
      </c>
      <c r="C17" s="619"/>
      <c r="D17" s="619"/>
      <c r="E17" s="619"/>
      <c r="F17" s="619"/>
      <c r="G17" s="619"/>
      <c r="H17" s="619"/>
      <c r="I17" s="619"/>
      <c r="J17" s="619"/>
      <c r="K17" s="619"/>
      <c r="L17" s="619"/>
      <c r="M17" s="619"/>
      <c r="N17" s="619"/>
      <c r="O17" s="619"/>
      <c r="P17" s="619"/>
      <c r="Q17" s="620"/>
      <c r="R17" s="621">
        <v>1346</v>
      </c>
      <c r="S17" s="622"/>
      <c r="T17" s="622"/>
      <c r="U17" s="622"/>
      <c r="V17" s="622"/>
      <c r="W17" s="622"/>
      <c r="X17" s="622"/>
      <c r="Y17" s="623"/>
      <c r="Z17" s="624">
        <v>0</v>
      </c>
      <c r="AA17" s="624"/>
      <c r="AB17" s="624"/>
      <c r="AC17" s="624"/>
      <c r="AD17" s="625">
        <v>1346</v>
      </c>
      <c r="AE17" s="625"/>
      <c r="AF17" s="625"/>
      <c r="AG17" s="625"/>
      <c r="AH17" s="625"/>
      <c r="AI17" s="625"/>
      <c r="AJ17" s="625"/>
      <c r="AK17" s="625"/>
      <c r="AL17" s="626">
        <v>0</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121</v>
      </c>
      <c r="BH17" s="622"/>
      <c r="BI17" s="622"/>
      <c r="BJ17" s="622"/>
      <c r="BK17" s="622"/>
      <c r="BL17" s="622"/>
      <c r="BM17" s="622"/>
      <c r="BN17" s="623"/>
      <c r="BO17" s="624" t="s">
        <v>231</v>
      </c>
      <c r="BP17" s="624"/>
      <c r="BQ17" s="624"/>
      <c r="BR17" s="624"/>
      <c r="BS17" s="630" t="s">
        <v>231</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1089225</v>
      </c>
      <c r="CS17" s="622"/>
      <c r="CT17" s="622"/>
      <c r="CU17" s="622"/>
      <c r="CV17" s="622"/>
      <c r="CW17" s="622"/>
      <c r="CX17" s="622"/>
      <c r="CY17" s="623"/>
      <c r="CZ17" s="624">
        <v>10.5</v>
      </c>
      <c r="DA17" s="624"/>
      <c r="DB17" s="624"/>
      <c r="DC17" s="624"/>
      <c r="DD17" s="630" t="s">
        <v>121</v>
      </c>
      <c r="DE17" s="622"/>
      <c r="DF17" s="622"/>
      <c r="DG17" s="622"/>
      <c r="DH17" s="622"/>
      <c r="DI17" s="622"/>
      <c r="DJ17" s="622"/>
      <c r="DK17" s="622"/>
      <c r="DL17" s="622"/>
      <c r="DM17" s="622"/>
      <c r="DN17" s="622"/>
      <c r="DO17" s="622"/>
      <c r="DP17" s="623"/>
      <c r="DQ17" s="630">
        <v>996629</v>
      </c>
      <c r="DR17" s="622"/>
      <c r="DS17" s="622"/>
      <c r="DT17" s="622"/>
      <c r="DU17" s="622"/>
      <c r="DV17" s="622"/>
      <c r="DW17" s="622"/>
      <c r="DX17" s="622"/>
      <c r="DY17" s="622"/>
      <c r="DZ17" s="622"/>
      <c r="EA17" s="622"/>
      <c r="EB17" s="622"/>
      <c r="EC17" s="631"/>
    </row>
    <row r="18" spans="2:133" ht="11.25" customHeight="1">
      <c r="B18" s="618" t="s">
        <v>265</v>
      </c>
      <c r="C18" s="619"/>
      <c r="D18" s="619"/>
      <c r="E18" s="619"/>
      <c r="F18" s="619"/>
      <c r="G18" s="619"/>
      <c r="H18" s="619"/>
      <c r="I18" s="619"/>
      <c r="J18" s="619"/>
      <c r="K18" s="619"/>
      <c r="L18" s="619"/>
      <c r="M18" s="619"/>
      <c r="N18" s="619"/>
      <c r="O18" s="619"/>
      <c r="P18" s="619"/>
      <c r="Q18" s="620"/>
      <c r="R18" s="621">
        <v>4340045</v>
      </c>
      <c r="S18" s="622"/>
      <c r="T18" s="622"/>
      <c r="U18" s="622"/>
      <c r="V18" s="622"/>
      <c r="W18" s="622"/>
      <c r="X18" s="622"/>
      <c r="Y18" s="623"/>
      <c r="Z18" s="624">
        <v>41.2</v>
      </c>
      <c r="AA18" s="624"/>
      <c r="AB18" s="624"/>
      <c r="AC18" s="624"/>
      <c r="AD18" s="625">
        <v>3902850</v>
      </c>
      <c r="AE18" s="625"/>
      <c r="AF18" s="625"/>
      <c r="AG18" s="625"/>
      <c r="AH18" s="625"/>
      <c r="AI18" s="625"/>
      <c r="AJ18" s="625"/>
      <c r="AK18" s="625"/>
      <c r="AL18" s="626">
        <v>74.900000000000006</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121</v>
      </c>
      <c r="BH18" s="622"/>
      <c r="BI18" s="622"/>
      <c r="BJ18" s="622"/>
      <c r="BK18" s="622"/>
      <c r="BL18" s="622"/>
      <c r="BM18" s="622"/>
      <c r="BN18" s="623"/>
      <c r="BO18" s="624" t="s">
        <v>131</v>
      </c>
      <c r="BP18" s="624"/>
      <c r="BQ18" s="624"/>
      <c r="BR18" s="624"/>
      <c r="BS18" s="630" t="s">
        <v>121</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231</v>
      </c>
      <c r="CS18" s="622"/>
      <c r="CT18" s="622"/>
      <c r="CU18" s="622"/>
      <c r="CV18" s="622"/>
      <c r="CW18" s="622"/>
      <c r="CX18" s="622"/>
      <c r="CY18" s="623"/>
      <c r="CZ18" s="624" t="s">
        <v>121</v>
      </c>
      <c r="DA18" s="624"/>
      <c r="DB18" s="624"/>
      <c r="DC18" s="624"/>
      <c r="DD18" s="630" t="s">
        <v>121</v>
      </c>
      <c r="DE18" s="622"/>
      <c r="DF18" s="622"/>
      <c r="DG18" s="622"/>
      <c r="DH18" s="622"/>
      <c r="DI18" s="622"/>
      <c r="DJ18" s="622"/>
      <c r="DK18" s="622"/>
      <c r="DL18" s="622"/>
      <c r="DM18" s="622"/>
      <c r="DN18" s="622"/>
      <c r="DO18" s="622"/>
      <c r="DP18" s="623"/>
      <c r="DQ18" s="630" t="s">
        <v>231</v>
      </c>
      <c r="DR18" s="622"/>
      <c r="DS18" s="622"/>
      <c r="DT18" s="622"/>
      <c r="DU18" s="622"/>
      <c r="DV18" s="622"/>
      <c r="DW18" s="622"/>
      <c r="DX18" s="622"/>
      <c r="DY18" s="622"/>
      <c r="DZ18" s="622"/>
      <c r="EA18" s="622"/>
      <c r="EB18" s="622"/>
      <c r="EC18" s="631"/>
    </row>
    <row r="19" spans="2:133" ht="11.25" customHeight="1">
      <c r="B19" s="618" t="s">
        <v>268</v>
      </c>
      <c r="C19" s="619"/>
      <c r="D19" s="619"/>
      <c r="E19" s="619"/>
      <c r="F19" s="619"/>
      <c r="G19" s="619"/>
      <c r="H19" s="619"/>
      <c r="I19" s="619"/>
      <c r="J19" s="619"/>
      <c r="K19" s="619"/>
      <c r="L19" s="619"/>
      <c r="M19" s="619"/>
      <c r="N19" s="619"/>
      <c r="O19" s="619"/>
      <c r="P19" s="619"/>
      <c r="Q19" s="620"/>
      <c r="R19" s="621">
        <v>3902850</v>
      </c>
      <c r="S19" s="622"/>
      <c r="T19" s="622"/>
      <c r="U19" s="622"/>
      <c r="V19" s="622"/>
      <c r="W19" s="622"/>
      <c r="X19" s="622"/>
      <c r="Y19" s="623"/>
      <c r="Z19" s="624">
        <v>37</v>
      </c>
      <c r="AA19" s="624"/>
      <c r="AB19" s="624"/>
      <c r="AC19" s="624"/>
      <c r="AD19" s="625">
        <v>3902850</v>
      </c>
      <c r="AE19" s="625"/>
      <c r="AF19" s="625"/>
      <c r="AG19" s="625"/>
      <c r="AH19" s="625"/>
      <c r="AI19" s="625"/>
      <c r="AJ19" s="625"/>
      <c r="AK19" s="625"/>
      <c r="AL19" s="626">
        <v>74.900000000000006</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v>984</v>
      </c>
      <c r="BH19" s="622"/>
      <c r="BI19" s="622"/>
      <c r="BJ19" s="622"/>
      <c r="BK19" s="622"/>
      <c r="BL19" s="622"/>
      <c r="BM19" s="622"/>
      <c r="BN19" s="623"/>
      <c r="BO19" s="624">
        <v>0.1</v>
      </c>
      <c r="BP19" s="624"/>
      <c r="BQ19" s="624"/>
      <c r="BR19" s="624"/>
      <c r="BS19" s="630" t="s">
        <v>131</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231</v>
      </c>
      <c r="CS19" s="622"/>
      <c r="CT19" s="622"/>
      <c r="CU19" s="622"/>
      <c r="CV19" s="622"/>
      <c r="CW19" s="622"/>
      <c r="CX19" s="622"/>
      <c r="CY19" s="623"/>
      <c r="CZ19" s="624" t="s">
        <v>231</v>
      </c>
      <c r="DA19" s="624"/>
      <c r="DB19" s="624"/>
      <c r="DC19" s="624"/>
      <c r="DD19" s="630" t="s">
        <v>231</v>
      </c>
      <c r="DE19" s="622"/>
      <c r="DF19" s="622"/>
      <c r="DG19" s="622"/>
      <c r="DH19" s="622"/>
      <c r="DI19" s="622"/>
      <c r="DJ19" s="622"/>
      <c r="DK19" s="622"/>
      <c r="DL19" s="622"/>
      <c r="DM19" s="622"/>
      <c r="DN19" s="622"/>
      <c r="DO19" s="622"/>
      <c r="DP19" s="623"/>
      <c r="DQ19" s="630" t="s">
        <v>121</v>
      </c>
      <c r="DR19" s="622"/>
      <c r="DS19" s="622"/>
      <c r="DT19" s="622"/>
      <c r="DU19" s="622"/>
      <c r="DV19" s="622"/>
      <c r="DW19" s="622"/>
      <c r="DX19" s="622"/>
      <c r="DY19" s="622"/>
      <c r="DZ19" s="622"/>
      <c r="EA19" s="622"/>
      <c r="EB19" s="622"/>
      <c r="EC19" s="631"/>
    </row>
    <row r="20" spans="2:133" ht="11.25" customHeight="1">
      <c r="B20" s="618" t="s">
        <v>271</v>
      </c>
      <c r="C20" s="619"/>
      <c r="D20" s="619"/>
      <c r="E20" s="619"/>
      <c r="F20" s="619"/>
      <c r="G20" s="619"/>
      <c r="H20" s="619"/>
      <c r="I20" s="619"/>
      <c r="J20" s="619"/>
      <c r="K20" s="619"/>
      <c r="L20" s="619"/>
      <c r="M20" s="619"/>
      <c r="N20" s="619"/>
      <c r="O20" s="619"/>
      <c r="P20" s="619"/>
      <c r="Q20" s="620"/>
      <c r="R20" s="621">
        <v>437195</v>
      </c>
      <c r="S20" s="622"/>
      <c r="T20" s="622"/>
      <c r="U20" s="622"/>
      <c r="V20" s="622"/>
      <c r="W20" s="622"/>
      <c r="X20" s="622"/>
      <c r="Y20" s="623"/>
      <c r="Z20" s="624">
        <v>4.0999999999999996</v>
      </c>
      <c r="AA20" s="624"/>
      <c r="AB20" s="624"/>
      <c r="AC20" s="624"/>
      <c r="AD20" s="625" t="s">
        <v>121</v>
      </c>
      <c r="AE20" s="625"/>
      <c r="AF20" s="625"/>
      <c r="AG20" s="625"/>
      <c r="AH20" s="625"/>
      <c r="AI20" s="625"/>
      <c r="AJ20" s="625"/>
      <c r="AK20" s="625"/>
      <c r="AL20" s="626" t="s">
        <v>231</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v>984</v>
      </c>
      <c r="BH20" s="622"/>
      <c r="BI20" s="622"/>
      <c r="BJ20" s="622"/>
      <c r="BK20" s="622"/>
      <c r="BL20" s="622"/>
      <c r="BM20" s="622"/>
      <c r="BN20" s="623"/>
      <c r="BO20" s="624">
        <v>0.1</v>
      </c>
      <c r="BP20" s="624"/>
      <c r="BQ20" s="624"/>
      <c r="BR20" s="624"/>
      <c r="BS20" s="630" t="s">
        <v>231</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10399927</v>
      </c>
      <c r="CS20" s="622"/>
      <c r="CT20" s="622"/>
      <c r="CU20" s="622"/>
      <c r="CV20" s="622"/>
      <c r="CW20" s="622"/>
      <c r="CX20" s="622"/>
      <c r="CY20" s="623"/>
      <c r="CZ20" s="624">
        <v>100</v>
      </c>
      <c r="DA20" s="624"/>
      <c r="DB20" s="624"/>
      <c r="DC20" s="624"/>
      <c r="DD20" s="630">
        <v>3130220</v>
      </c>
      <c r="DE20" s="622"/>
      <c r="DF20" s="622"/>
      <c r="DG20" s="622"/>
      <c r="DH20" s="622"/>
      <c r="DI20" s="622"/>
      <c r="DJ20" s="622"/>
      <c r="DK20" s="622"/>
      <c r="DL20" s="622"/>
      <c r="DM20" s="622"/>
      <c r="DN20" s="622"/>
      <c r="DO20" s="622"/>
      <c r="DP20" s="623"/>
      <c r="DQ20" s="630">
        <v>6142526</v>
      </c>
      <c r="DR20" s="622"/>
      <c r="DS20" s="622"/>
      <c r="DT20" s="622"/>
      <c r="DU20" s="622"/>
      <c r="DV20" s="622"/>
      <c r="DW20" s="622"/>
      <c r="DX20" s="622"/>
      <c r="DY20" s="622"/>
      <c r="DZ20" s="622"/>
      <c r="EA20" s="622"/>
      <c r="EB20" s="622"/>
      <c r="EC20" s="631"/>
    </row>
    <row r="21" spans="2:133" ht="11.25" customHeight="1">
      <c r="B21" s="618" t="s">
        <v>274</v>
      </c>
      <c r="C21" s="619"/>
      <c r="D21" s="619"/>
      <c r="E21" s="619"/>
      <c r="F21" s="619"/>
      <c r="G21" s="619"/>
      <c r="H21" s="619"/>
      <c r="I21" s="619"/>
      <c r="J21" s="619"/>
      <c r="K21" s="619"/>
      <c r="L21" s="619"/>
      <c r="M21" s="619"/>
      <c r="N21" s="619"/>
      <c r="O21" s="619"/>
      <c r="P21" s="619"/>
      <c r="Q21" s="620"/>
      <c r="R21" s="621" t="s">
        <v>131</v>
      </c>
      <c r="S21" s="622"/>
      <c r="T21" s="622"/>
      <c r="U21" s="622"/>
      <c r="V21" s="622"/>
      <c r="W21" s="622"/>
      <c r="X21" s="622"/>
      <c r="Y21" s="623"/>
      <c r="Z21" s="624" t="s">
        <v>121</v>
      </c>
      <c r="AA21" s="624"/>
      <c r="AB21" s="624"/>
      <c r="AC21" s="624"/>
      <c r="AD21" s="625" t="s">
        <v>231</v>
      </c>
      <c r="AE21" s="625"/>
      <c r="AF21" s="625"/>
      <c r="AG21" s="625"/>
      <c r="AH21" s="625"/>
      <c r="AI21" s="625"/>
      <c r="AJ21" s="625"/>
      <c r="AK21" s="625"/>
      <c r="AL21" s="626" t="s">
        <v>231</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v>984</v>
      </c>
      <c r="BH21" s="622"/>
      <c r="BI21" s="622"/>
      <c r="BJ21" s="622"/>
      <c r="BK21" s="622"/>
      <c r="BL21" s="622"/>
      <c r="BM21" s="622"/>
      <c r="BN21" s="623"/>
      <c r="BO21" s="624">
        <v>0.1</v>
      </c>
      <c r="BP21" s="624"/>
      <c r="BQ21" s="624"/>
      <c r="BR21" s="624"/>
      <c r="BS21" s="630" t="s">
        <v>131</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276</v>
      </c>
      <c r="C22" s="619"/>
      <c r="D22" s="619"/>
      <c r="E22" s="619"/>
      <c r="F22" s="619"/>
      <c r="G22" s="619"/>
      <c r="H22" s="619"/>
      <c r="I22" s="619"/>
      <c r="J22" s="619"/>
      <c r="K22" s="619"/>
      <c r="L22" s="619"/>
      <c r="M22" s="619"/>
      <c r="N22" s="619"/>
      <c r="O22" s="619"/>
      <c r="P22" s="619"/>
      <c r="Q22" s="620"/>
      <c r="R22" s="621">
        <v>5558584</v>
      </c>
      <c r="S22" s="622"/>
      <c r="T22" s="622"/>
      <c r="U22" s="622"/>
      <c r="V22" s="622"/>
      <c r="W22" s="622"/>
      <c r="X22" s="622"/>
      <c r="Y22" s="623"/>
      <c r="Z22" s="624">
        <v>52.7</v>
      </c>
      <c r="AA22" s="624"/>
      <c r="AB22" s="624"/>
      <c r="AC22" s="624"/>
      <c r="AD22" s="625">
        <v>5121389</v>
      </c>
      <c r="AE22" s="625"/>
      <c r="AF22" s="625"/>
      <c r="AG22" s="625"/>
      <c r="AH22" s="625"/>
      <c r="AI22" s="625"/>
      <c r="AJ22" s="625"/>
      <c r="AK22" s="625"/>
      <c r="AL22" s="626">
        <v>98.2</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131</v>
      </c>
      <c r="BH22" s="622"/>
      <c r="BI22" s="622"/>
      <c r="BJ22" s="622"/>
      <c r="BK22" s="622"/>
      <c r="BL22" s="622"/>
      <c r="BM22" s="622"/>
      <c r="BN22" s="623"/>
      <c r="BO22" s="624" t="s">
        <v>231</v>
      </c>
      <c r="BP22" s="624"/>
      <c r="BQ22" s="624"/>
      <c r="BR22" s="624"/>
      <c r="BS22" s="630" t="s">
        <v>131</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279</v>
      </c>
      <c r="C23" s="619"/>
      <c r="D23" s="619"/>
      <c r="E23" s="619"/>
      <c r="F23" s="619"/>
      <c r="G23" s="619"/>
      <c r="H23" s="619"/>
      <c r="I23" s="619"/>
      <c r="J23" s="619"/>
      <c r="K23" s="619"/>
      <c r="L23" s="619"/>
      <c r="M23" s="619"/>
      <c r="N23" s="619"/>
      <c r="O23" s="619"/>
      <c r="P23" s="619"/>
      <c r="Q23" s="620"/>
      <c r="R23" s="621">
        <v>1466</v>
      </c>
      <c r="S23" s="622"/>
      <c r="T23" s="622"/>
      <c r="U23" s="622"/>
      <c r="V23" s="622"/>
      <c r="W23" s="622"/>
      <c r="X23" s="622"/>
      <c r="Y23" s="623"/>
      <c r="Z23" s="624">
        <v>0</v>
      </c>
      <c r="AA23" s="624"/>
      <c r="AB23" s="624"/>
      <c r="AC23" s="624"/>
      <c r="AD23" s="625">
        <v>1466</v>
      </c>
      <c r="AE23" s="625"/>
      <c r="AF23" s="625"/>
      <c r="AG23" s="625"/>
      <c r="AH23" s="625"/>
      <c r="AI23" s="625"/>
      <c r="AJ23" s="625"/>
      <c r="AK23" s="625"/>
      <c r="AL23" s="626">
        <v>0</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t="s">
        <v>121</v>
      </c>
      <c r="BH23" s="622"/>
      <c r="BI23" s="622"/>
      <c r="BJ23" s="622"/>
      <c r="BK23" s="622"/>
      <c r="BL23" s="622"/>
      <c r="BM23" s="622"/>
      <c r="BN23" s="623"/>
      <c r="BO23" s="624" t="s">
        <v>121</v>
      </c>
      <c r="BP23" s="624"/>
      <c r="BQ23" s="624"/>
      <c r="BR23" s="624"/>
      <c r="BS23" s="630" t="s">
        <v>231</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1" t="s">
        <v>284</v>
      </c>
      <c r="DM23" s="652"/>
      <c r="DN23" s="652"/>
      <c r="DO23" s="652"/>
      <c r="DP23" s="652"/>
      <c r="DQ23" s="652"/>
      <c r="DR23" s="652"/>
      <c r="DS23" s="652"/>
      <c r="DT23" s="652"/>
      <c r="DU23" s="652"/>
      <c r="DV23" s="653"/>
      <c r="DW23" s="603" t="s">
        <v>285</v>
      </c>
      <c r="DX23" s="604"/>
      <c r="DY23" s="604"/>
      <c r="DZ23" s="604"/>
      <c r="EA23" s="604"/>
      <c r="EB23" s="604"/>
      <c r="EC23" s="605"/>
    </row>
    <row r="24" spans="2:133" ht="11.25" customHeight="1">
      <c r="B24" s="618" t="s">
        <v>286</v>
      </c>
      <c r="C24" s="619"/>
      <c r="D24" s="619"/>
      <c r="E24" s="619"/>
      <c r="F24" s="619"/>
      <c r="G24" s="619"/>
      <c r="H24" s="619"/>
      <c r="I24" s="619"/>
      <c r="J24" s="619"/>
      <c r="K24" s="619"/>
      <c r="L24" s="619"/>
      <c r="M24" s="619"/>
      <c r="N24" s="619"/>
      <c r="O24" s="619"/>
      <c r="P24" s="619"/>
      <c r="Q24" s="620"/>
      <c r="R24" s="621">
        <v>56825</v>
      </c>
      <c r="S24" s="622"/>
      <c r="T24" s="622"/>
      <c r="U24" s="622"/>
      <c r="V24" s="622"/>
      <c r="W24" s="622"/>
      <c r="X24" s="622"/>
      <c r="Y24" s="623"/>
      <c r="Z24" s="624">
        <v>0.5</v>
      </c>
      <c r="AA24" s="624"/>
      <c r="AB24" s="624"/>
      <c r="AC24" s="624"/>
      <c r="AD24" s="625" t="s">
        <v>231</v>
      </c>
      <c r="AE24" s="625"/>
      <c r="AF24" s="625"/>
      <c r="AG24" s="625"/>
      <c r="AH24" s="625"/>
      <c r="AI24" s="625"/>
      <c r="AJ24" s="625"/>
      <c r="AK24" s="625"/>
      <c r="AL24" s="626" t="s">
        <v>231</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121</v>
      </c>
      <c r="BH24" s="622"/>
      <c r="BI24" s="622"/>
      <c r="BJ24" s="622"/>
      <c r="BK24" s="622"/>
      <c r="BL24" s="622"/>
      <c r="BM24" s="622"/>
      <c r="BN24" s="623"/>
      <c r="BO24" s="624" t="s">
        <v>121</v>
      </c>
      <c r="BP24" s="624"/>
      <c r="BQ24" s="624"/>
      <c r="BR24" s="624"/>
      <c r="BS24" s="630" t="s">
        <v>231</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2869802</v>
      </c>
      <c r="CS24" s="611"/>
      <c r="CT24" s="611"/>
      <c r="CU24" s="611"/>
      <c r="CV24" s="611"/>
      <c r="CW24" s="611"/>
      <c r="CX24" s="611"/>
      <c r="CY24" s="612"/>
      <c r="CZ24" s="615">
        <v>27.6</v>
      </c>
      <c r="DA24" s="616"/>
      <c r="DB24" s="616"/>
      <c r="DC24" s="635"/>
      <c r="DD24" s="654">
        <v>2412110</v>
      </c>
      <c r="DE24" s="611"/>
      <c r="DF24" s="611"/>
      <c r="DG24" s="611"/>
      <c r="DH24" s="611"/>
      <c r="DI24" s="611"/>
      <c r="DJ24" s="611"/>
      <c r="DK24" s="612"/>
      <c r="DL24" s="654">
        <v>2395740</v>
      </c>
      <c r="DM24" s="611"/>
      <c r="DN24" s="611"/>
      <c r="DO24" s="611"/>
      <c r="DP24" s="611"/>
      <c r="DQ24" s="611"/>
      <c r="DR24" s="611"/>
      <c r="DS24" s="611"/>
      <c r="DT24" s="611"/>
      <c r="DU24" s="611"/>
      <c r="DV24" s="612"/>
      <c r="DW24" s="615">
        <v>44.2</v>
      </c>
      <c r="DX24" s="616"/>
      <c r="DY24" s="616"/>
      <c r="DZ24" s="616"/>
      <c r="EA24" s="616"/>
      <c r="EB24" s="616"/>
      <c r="EC24" s="617"/>
    </row>
    <row r="25" spans="2:133" ht="11.25" customHeight="1">
      <c r="B25" s="618" t="s">
        <v>289</v>
      </c>
      <c r="C25" s="619"/>
      <c r="D25" s="619"/>
      <c r="E25" s="619"/>
      <c r="F25" s="619"/>
      <c r="G25" s="619"/>
      <c r="H25" s="619"/>
      <c r="I25" s="619"/>
      <c r="J25" s="619"/>
      <c r="K25" s="619"/>
      <c r="L25" s="619"/>
      <c r="M25" s="619"/>
      <c r="N25" s="619"/>
      <c r="O25" s="619"/>
      <c r="P25" s="619"/>
      <c r="Q25" s="620"/>
      <c r="R25" s="621">
        <v>171439</v>
      </c>
      <c r="S25" s="622"/>
      <c r="T25" s="622"/>
      <c r="U25" s="622"/>
      <c r="V25" s="622"/>
      <c r="W25" s="622"/>
      <c r="X25" s="622"/>
      <c r="Y25" s="623"/>
      <c r="Z25" s="624">
        <v>1.6</v>
      </c>
      <c r="AA25" s="624"/>
      <c r="AB25" s="624"/>
      <c r="AC25" s="624"/>
      <c r="AD25" s="625">
        <v>2405</v>
      </c>
      <c r="AE25" s="625"/>
      <c r="AF25" s="625"/>
      <c r="AG25" s="625"/>
      <c r="AH25" s="625"/>
      <c r="AI25" s="625"/>
      <c r="AJ25" s="625"/>
      <c r="AK25" s="625"/>
      <c r="AL25" s="626">
        <v>0</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131</v>
      </c>
      <c r="BH25" s="622"/>
      <c r="BI25" s="622"/>
      <c r="BJ25" s="622"/>
      <c r="BK25" s="622"/>
      <c r="BL25" s="622"/>
      <c r="BM25" s="622"/>
      <c r="BN25" s="623"/>
      <c r="BO25" s="624" t="s">
        <v>131</v>
      </c>
      <c r="BP25" s="624"/>
      <c r="BQ25" s="624"/>
      <c r="BR25" s="624"/>
      <c r="BS25" s="630" t="s">
        <v>231</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1296051</v>
      </c>
      <c r="CS25" s="655"/>
      <c r="CT25" s="655"/>
      <c r="CU25" s="655"/>
      <c r="CV25" s="655"/>
      <c r="CW25" s="655"/>
      <c r="CX25" s="655"/>
      <c r="CY25" s="656"/>
      <c r="CZ25" s="626">
        <v>12.5</v>
      </c>
      <c r="DA25" s="657"/>
      <c r="DB25" s="657"/>
      <c r="DC25" s="660"/>
      <c r="DD25" s="630">
        <v>1274345</v>
      </c>
      <c r="DE25" s="655"/>
      <c r="DF25" s="655"/>
      <c r="DG25" s="655"/>
      <c r="DH25" s="655"/>
      <c r="DI25" s="655"/>
      <c r="DJ25" s="655"/>
      <c r="DK25" s="656"/>
      <c r="DL25" s="630">
        <v>1258058</v>
      </c>
      <c r="DM25" s="655"/>
      <c r="DN25" s="655"/>
      <c r="DO25" s="655"/>
      <c r="DP25" s="655"/>
      <c r="DQ25" s="655"/>
      <c r="DR25" s="655"/>
      <c r="DS25" s="655"/>
      <c r="DT25" s="655"/>
      <c r="DU25" s="655"/>
      <c r="DV25" s="656"/>
      <c r="DW25" s="626">
        <v>23.2</v>
      </c>
      <c r="DX25" s="657"/>
      <c r="DY25" s="657"/>
      <c r="DZ25" s="657"/>
      <c r="EA25" s="657"/>
      <c r="EB25" s="657"/>
      <c r="EC25" s="658"/>
    </row>
    <row r="26" spans="2:133" ht="11.25" customHeight="1">
      <c r="B26" s="618" t="s">
        <v>292</v>
      </c>
      <c r="C26" s="619"/>
      <c r="D26" s="619"/>
      <c r="E26" s="619"/>
      <c r="F26" s="619"/>
      <c r="G26" s="619"/>
      <c r="H26" s="619"/>
      <c r="I26" s="619"/>
      <c r="J26" s="619"/>
      <c r="K26" s="619"/>
      <c r="L26" s="619"/>
      <c r="M26" s="619"/>
      <c r="N26" s="619"/>
      <c r="O26" s="619"/>
      <c r="P26" s="619"/>
      <c r="Q26" s="620"/>
      <c r="R26" s="621">
        <v>21473</v>
      </c>
      <c r="S26" s="622"/>
      <c r="T26" s="622"/>
      <c r="U26" s="622"/>
      <c r="V26" s="622"/>
      <c r="W26" s="622"/>
      <c r="X26" s="622"/>
      <c r="Y26" s="623"/>
      <c r="Z26" s="624">
        <v>0.2</v>
      </c>
      <c r="AA26" s="624"/>
      <c r="AB26" s="624"/>
      <c r="AC26" s="624"/>
      <c r="AD26" s="625" t="s">
        <v>121</v>
      </c>
      <c r="AE26" s="625"/>
      <c r="AF26" s="625"/>
      <c r="AG26" s="625"/>
      <c r="AH26" s="625"/>
      <c r="AI26" s="625"/>
      <c r="AJ26" s="625"/>
      <c r="AK26" s="625"/>
      <c r="AL26" s="626" t="s">
        <v>231</v>
      </c>
      <c r="AM26" s="627"/>
      <c r="AN26" s="627"/>
      <c r="AO26" s="628"/>
      <c r="AP26" s="639" t="s">
        <v>293</v>
      </c>
      <c r="AQ26" s="659"/>
      <c r="AR26" s="659"/>
      <c r="AS26" s="659"/>
      <c r="AT26" s="659"/>
      <c r="AU26" s="659"/>
      <c r="AV26" s="659"/>
      <c r="AW26" s="659"/>
      <c r="AX26" s="659"/>
      <c r="AY26" s="659"/>
      <c r="AZ26" s="659"/>
      <c r="BA26" s="659"/>
      <c r="BB26" s="659"/>
      <c r="BC26" s="659"/>
      <c r="BD26" s="659"/>
      <c r="BE26" s="659"/>
      <c r="BF26" s="641"/>
      <c r="BG26" s="621" t="s">
        <v>131</v>
      </c>
      <c r="BH26" s="622"/>
      <c r="BI26" s="622"/>
      <c r="BJ26" s="622"/>
      <c r="BK26" s="622"/>
      <c r="BL26" s="622"/>
      <c r="BM26" s="622"/>
      <c r="BN26" s="623"/>
      <c r="BO26" s="624" t="s">
        <v>231</v>
      </c>
      <c r="BP26" s="624"/>
      <c r="BQ26" s="624"/>
      <c r="BR26" s="624"/>
      <c r="BS26" s="630" t="s">
        <v>231</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821745</v>
      </c>
      <c r="CS26" s="622"/>
      <c r="CT26" s="622"/>
      <c r="CU26" s="622"/>
      <c r="CV26" s="622"/>
      <c r="CW26" s="622"/>
      <c r="CX26" s="622"/>
      <c r="CY26" s="623"/>
      <c r="CZ26" s="626">
        <v>7.9</v>
      </c>
      <c r="DA26" s="657"/>
      <c r="DB26" s="657"/>
      <c r="DC26" s="660"/>
      <c r="DD26" s="630">
        <v>806313</v>
      </c>
      <c r="DE26" s="622"/>
      <c r="DF26" s="622"/>
      <c r="DG26" s="622"/>
      <c r="DH26" s="622"/>
      <c r="DI26" s="622"/>
      <c r="DJ26" s="622"/>
      <c r="DK26" s="623"/>
      <c r="DL26" s="630" t="s">
        <v>121</v>
      </c>
      <c r="DM26" s="622"/>
      <c r="DN26" s="622"/>
      <c r="DO26" s="622"/>
      <c r="DP26" s="622"/>
      <c r="DQ26" s="622"/>
      <c r="DR26" s="622"/>
      <c r="DS26" s="622"/>
      <c r="DT26" s="622"/>
      <c r="DU26" s="622"/>
      <c r="DV26" s="623"/>
      <c r="DW26" s="626" t="s">
        <v>231</v>
      </c>
      <c r="DX26" s="657"/>
      <c r="DY26" s="657"/>
      <c r="DZ26" s="657"/>
      <c r="EA26" s="657"/>
      <c r="EB26" s="657"/>
      <c r="EC26" s="658"/>
    </row>
    <row r="27" spans="2:133" ht="11.25" customHeight="1">
      <c r="B27" s="618" t="s">
        <v>295</v>
      </c>
      <c r="C27" s="619"/>
      <c r="D27" s="619"/>
      <c r="E27" s="619"/>
      <c r="F27" s="619"/>
      <c r="G27" s="619"/>
      <c r="H27" s="619"/>
      <c r="I27" s="619"/>
      <c r="J27" s="619"/>
      <c r="K27" s="619"/>
      <c r="L27" s="619"/>
      <c r="M27" s="619"/>
      <c r="N27" s="619"/>
      <c r="O27" s="619"/>
      <c r="P27" s="619"/>
      <c r="Q27" s="620"/>
      <c r="R27" s="621">
        <v>759465</v>
      </c>
      <c r="S27" s="622"/>
      <c r="T27" s="622"/>
      <c r="U27" s="622"/>
      <c r="V27" s="622"/>
      <c r="W27" s="622"/>
      <c r="X27" s="622"/>
      <c r="Y27" s="623"/>
      <c r="Z27" s="624">
        <v>7.2</v>
      </c>
      <c r="AA27" s="624"/>
      <c r="AB27" s="624"/>
      <c r="AC27" s="624"/>
      <c r="AD27" s="625" t="s">
        <v>121</v>
      </c>
      <c r="AE27" s="625"/>
      <c r="AF27" s="625"/>
      <c r="AG27" s="625"/>
      <c r="AH27" s="625"/>
      <c r="AI27" s="625"/>
      <c r="AJ27" s="625"/>
      <c r="AK27" s="625"/>
      <c r="AL27" s="626" t="s">
        <v>121</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899275</v>
      </c>
      <c r="BH27" s="622"/>
      <c r="BI27" s="622"/>
      <c r="BJ27" s="622"/>
      <c r="BK27" s="622"/>
      <c r="BL27" s="622"/>
      <c r="BM27" s="622"/>
      <c r="BN27" s="623"/>
      <c r="BO27" s="624">
        <v>100</v>
      </c>
      <c r="BP27" s="624"/>
      <c r="BQ27" s="624"/>
      <c r="BR27" s="624"/>
      <c r="BS27" s="630">
        <v>10705</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484526</v>
      </c>
      <c r="CS27" s="655"/>
      <c r="CT27" s="655"/>
      <c r="CU27" s="655"/>
      <c r="CV27" s="655"/>
      <c r="CW27" s="655"/>
      <c r="CX27" s="655"/>
      <c r="CY27" s="656"/>
      <c r="CZ27" s="626">
        <v>4.7</v>
      </c>
      <c r="DA27" s="657"/>
      <c r="DB27" s="657"/>
      <c r="DC27" s="660"/>
      <c r="DD27" s="630">
        <v>141136</v>
      </c>
      <c r="DE27" s="655"/>
      <c r="DF27" s="655"/>
      <c r="DG27" s="655"/>
      <c r="DH27" s="655"/>
      <c r="DI27" s="655"/>
      <c r="DJ27" s="655"/>
      <c r="DK27" s="656"/>
      <c r="DL27" s="630">
        <v>141053</v>
      </c>
      <c r="DM27" s="655"/>
      <c r="DN27" s="655"/>
      <c r="DO27" s="655"/>
      <c r="DP27" s="655"/>
      <c r="DQ27" s="655"/>
      <c r="DR27" s="655"/>
      <c r="DS27" s="655"/>
      <c r="DT27" s="655"/>
      <c r="DU27" s="655"/>
      <c r="DV27" s="656"/>
      <c r="DW27" s="626">
        <v>2.6</v>
      </c>
      <c r="DX27" s="657"/>
      <c r="DY27" s="657"/>
      <c r="DZ27" s="657"/>
      <c r="EA27" s="657"/>
      <c r="EB27" s="657"/>
      <c r="EC27" s="658"/>
    </row>
    <row r="28" spans="2:133" ht="11.25" customHeight="1">
      <c r="B28" s="663" t="s">
        <v>298</v>
      </c>
      <c r="C28" s="664"/>
      <c r="D28" s="664"/>
      <c r="E28" s="664"/>
      <c r="F28" s="664"/>
      <c r="G28" s="664"/>
      <c r="H28" s="664"/>
      <c r="I28" s="664"/>
      <c r="J28" s="664"/>
      <c r="K28" s="664"/>
      <c r="L28" s="664"/>
      <c r="M28" s="664"/>
      <c r="N28" s="664"/>
      <c r="O28" s="664"/>
      <c r="P28" s="664"/>
      <c r="Q28" s="665"/>
      <c r="R28" s="621">
        <v>7994</v>
      </c>
      <c r="S28" s="622"/>
      <c r="T28" s="622"/>
      <c r="U28" s="622"/>
      <c r="V28" s="622"/>
      <c r="W28" s="622"/>
      <c r="X28" s="622"/>
      <c r="Y28" s="623"/>
      <c r="Z28" s="624">
        <v>0.1</v>
      </c>
      <c r="AA28" s="624"/>
      <c r="AB28" s="624"/>
      <c r="AC28" s="624"/>
      <c r="AD28" s="625">
        <v>7994</v>
      </c>
      <c r="AE28" s="625"/>
      <c r="AF28" s="625"/>
      <c r="AG28" s="625"/>
      <c r="AH28" s="625"/>
      <c r="AI28" s="625"/>
      <c r="AJ28" s="625"/>
      <c r="AK28" s="625"/>
      <c r="AL28" s="626">
        <v>0.2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1089225</v>
      </c>
      <c r="CS28" s="622"/>
      <c r="CT28" s="622"/>
      <c r="CU28" s="622"/>
      <c r="CV28" s="622"/>
      <c r="CW28" s="622"/>
      <c r="CX28" s="622"/>
      <c r="CY28" s="623"/>
      <c r="CZ28" s="626">
        <v>10.5</v>
      </c>
      <c r="DA28" s="657"/>
      <c r="DB28" s="657"/>
      <c r="DC28" s="660"/>
      <c r="DD28" s="630">
        <v>996629</v>
      </c>
      <c r="DE28" s="622"/>
      <c r="DF28" s="622"/>
      <c r="DG28" s="622"/>
      <c r="DH28" s="622"/>
      <c r="DI28" s="622"/>
      <c r="DJ28" s="622"/>
      <c r="DK28" s="623"/>
      <c r="DL28" s="630">
        <v>996629</v>
      </c>
      <c r="DM28" s="622"/>
      <c r="DN28" s="622"/>
      <c r="DO28" s="622"/>
      <c r="DP28" s="622"/>
      <c r="DQ28" s="622"/>
      <c r="DR28" s="622"/>
      <c r="DS28" s="622"/>
      <c r="DT28" s="622"/>
      <c r="DU28" s="622"/>
      <c r="DV28" s="623"/>
      <c r="DW28" s="626">
        <v>18.399999999999999</v>
      </c>
      <c r="DX28" s="657"/>
      <c r="DY28" s="657"/>
      <c r="DZ28" s="657"/>
      <c r="EA28" s="657"/>
      <c r="EB28" s="657"/>
      <c r="EC28" s="658"/>
    </row>
    <row r="29" spans="2:133" ht="11.25" customHeight="1">
      <c r="B29" s="618" t="s">
        <v>300</v>
      </c>
      <c r="C29" s="619"/>
      <c r="D29" s="619"/>
      <c r="E29" s="619"/>
      <c r="F29" s="619"/>
      <c r="G29" s="619"/>
      <c r="H29" s="619"/>
      <c r="I29" s="619"/>
      <c r="J29" s="619"/>
      <c r="K29" s="619"/>
      <c r="L29" s="619"/>
      <c r="M29" s="619"/>
      <c r="N29" s="619"/>
      <c r="O29" s="619"/>
      <c r="P29" s="619"/>
      <c r="Q29" s="620"/>
      <c r="R29" s="621">
        <v>1181216</v>
      </c>
      <c r="S29" s="622"/>
      <c r="T29" s="622"/>
      <c r="U29" s="622"/>
      <c r="V29" s="622"/>
      <c r="W29" s="622"/>
      <c r="X29" s="622"/>
      <c r="Y29" s="623"/>
      <c r="Z29" s="624">
        <v>11.2</v>
      </c>
      <c r="AA29" s="624"/>
      <c r="AB29" s="624"/>
      <c r="AC29" s="624"/>
      <c r="AD29" s="625" t="s">
        <v>231</v>
      </c>
      <c r="AE29" s="625"/>
      <c r="AF29" s="625"/>
      <c r="AG29" s="625"/>
      <c r="AH29" s="625"/>
      <c r="AI29" s="625"/>
      <c r="AJ29" s="625"/>
      <c r="AK29" s="625"/>
      <c r="AL29" s="626" t="s">
        <v>231</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78" t="s">
        <v>303</v>
      </c>
      <c r="CE29" s="679"/>
      <c r="CF29" s="636" t="s">
        <v>304</v>
      </c>
      <c r="CG29" s="637"/>
      <c r="CH29" s="637"/>
      <c r="CI29" s="637"/>
      <c r="CJ29" s="637"/>
      <c r="CK29" s="637"/>
      <c r="CL29" s="637"/>
      <c r="CM29" s="637"/>
      <c r="CN29" s="637"/>
      <c r="CO29" s="637"/>
      <c r="CP29" s="637"/>
      <c r="CQ29" s="638"/>
      <c r="CR29" s="621">
        <v>1089150</v>
      </c>
      <c r="CS29" s="655"/>
      <c r="CT29" s="655"/>
      <c r="CU29" s="655"/>
      <c r="CV29" s="655"/>
      <c r="CW29" s="655"/>
      <c r="CX29" s="655"/>
      <c r="CY29" s="656"/>
      <c r="CZ29" s="626">
        <v>10.5</v>
      </c>
      <c r="DA29" s="657"/>
      <c r="DB29" s="657"/>
      <c r="DC29" s="660"/>
      <c r="DD29" s="630">
        <v>996554</v>
      </c>
      <c r="DE29" s="655"/>
      <c r="DF29" s="655"/>
      <c r="DG29" s="655"/>
      <c r="DH29" s="655"/>
      <c r="DI29" s="655"/>
      <c r="DJ29" s="655"/>
      <c r="DK29" s="656"/>
      <c r="DL29" s="630">
        <v>996554</v>
      </c>
      <c r="DM29" s="655"/>
      <c r="DN29" s="655"/>
      <c r="DO29" s="655"/>
      <c r="DP29" s="655"/>
      <c r="DQ29" s="655"/>
      <c r="DR29" s="655"/>
      <c r="DS29" s="655"/>
      <c r="DT29" s="655"/>
      <c r="DU29" s="655"/>
      <c r="DV29" s="656"/>
      <c r="DW29" s="626">
        <v>18.399999999999999</v>
      </c>
      <c r="DX29" s="657"/>
      <c r="DY29" s="657"/>
      <c r="DZ29" s="657"/>
      <c r="EA29" s="657"/>
      <c r="EB29" s="657"/>
      <c r="EC29" s="658"/>
    </row>
    <row r="30" spans="2:133" ht="11.25" customHeight="1">
      <c r="B30" s="618" t="s">
        <v>305</v>
      </c>
      <c r="C30" s="619"/>
      <c r="D30" s="619"/>
      <c r="E30" s="619"/>
      <c r="F30" s="619"/>
      <c r="G30" s="619"/>
      <c r="H30" s="619"/>
      <c r="I30" s="619"/>
      <c r="J30" s="619"/>
      <c r="K30" s="619"/>
      <c r="L30" s="619"/>
      <c r="M30" s="619"/>
      <c r="N30" s="619"/>
      <c r="O30" s="619"/>
      <c r="P30" s="619"/>
      <c r="Q30" s="620"/>
      <c r="R30" s="621">
        <v>88887</v>
      </c>
      <c r="S30" s="622"/>
      <c r="T30" s="622"/>
      <c r="U30" s="622"/>
      <c r="V30" s="622"/>
      <c r="W30" s="622"/>
      <c r="X30" s="622"/>
      <c r="Y30" s="623"/>
      <c r="Z30" s="624">
        <v>0.8</v>
      </c>
      <c r="AA30" s="624"/>
      <c r="AB30" s="624"/>
      <c r="AC30" s="624"/>
      <c r="AD30" s="625">
        <v>73261</v>
      </c>
      <c r="AE30" s="625"/>
      <c r="AF30" s="625"/>
      <c r="AG30" s="625"/>
      <c r="AH30" s="625"/>
      <c r="AI30" s="625"/>
      <c r="AJ30" s="625"/>
      <c r="AK30" s="625"/>
      <c r="AL30" s="626">
        <v>1.4</v>
      </c>
      <c r="AM30" s="627"/>
      <c r="AN30" s="627"/>
      <c r="AO30" s="628"/>
      <c r="AP30" s="669" t="s">
        <v>306</v>
      </c>
      <c r="AQ30" s="670"/>
      <c r="AR30" s="670"/>
      <c r="AS30" s="670"/>
      <c r="AT30" s="675" t="s">
        <v>307</v>
      </c>
      <c r="AU30" s="210"/>
      <c r="AV30" s="210"/>
      <c r="AW30" s="210"/>
      <c r="AX30" s="607" t="s">
        <v>182</v>
      </c>
      <c r="AY30" s="608"/>
      <c r="AZ30" s="608"/>
      <c r="BA30" s="608"/>
      <c r="BB30" s="608"/>
      <c r="BC30" s="608"/>
      <c r="BD30" s="608"/>
      <c r="BE30" s="608"/>
      <c r="BF30" s="609"/>
      <c r="BG30" s="687">
        <v>99.7</v>
      </c>
      <c r="BH30" s="688"/>
      <c r="BI30" s="688"/>
      <c r="BJ30" s="688"/>
      <c r="BK30" s="688"/>
      <c r="BL30" s="688"/>
      <c r="BM30" s="616">
        <v>99.3</v>
      </c>
      <c r="BN30" s="688"/>
      <c r="BO30" s="688"/>
      <c r="BP30" s="688"/>
      <c r="BQ30" s="689"/>
      <c r="BR30" s="687">
        <v>99.7</v>
      </c>
      <c r="BS30" s="688"/>
      <c r="BT30" s="688"/>
      <c r="BU30" s="688"/>
      <c r="BV30" s="688"/>
      <c r="BW30" s="688"/>
      <c r="BX30" s="616">
        <v>99.2</v>
      </c>
      <c r="BY30" s="688"/>
      <c r="BZ30" s="688"/>
      <c r="CA30" s="688"/>
      <c r="CB30" s="689"/>
      <c r="CD30" s="680"/>
      <c r="CE30" s="681"/>
      <c r="CF30" s="636" t="s">
        <v>308</v>
      </c>
      <c r="CG30" s="637"/>
      <c r="CH30" s="637"/>
      <c r="CI30" s="637"/>
      <c r="CJ30" s="637"/>
      <c r="CK30" s="637"/>
      <c r="CL30" s="637"/>
      <c r="CM30" s="637"/>
      <c r="CN30" s="637"/>
      <c r="CO30" s="637"/>
      <c r="CP30" s="637"/>
      <c r="CQ30" s="638"/>
      <c r="CR30" s="621">
        <v>1008640</v>
      </c>
      <c r="CS30" s="622"/>
      <c r="CT30" s="622"/>
      <c r="CU30" s="622"/>
      <c r="CV30" s="622"/>
      <c r="CW30" s="622"/>
      <c r="CX30" s="622"/>
      <c r="CY30" s="623"/>
      <c r="CZ30" s="626">
        <v>9.6999999999999993</v>
      </c>
      <c r="DA30" s="657"/>
      <c r="DB30" s="657"/>
      <c r="DC30" s="660"/>
      <c r="DD30" s="630">
        <v>926639</v>
      </c>
      <c r="DE30" s="622"/>
      <c r="DF30" s="622"/>
      <c r="DG30" s="622"/>
      <c r="DH30" s="622"/>
      <c r="DI30" s="622"/>
      <c r="DJ30" s="622"/>
      <c r="DK30" s="623"/>
      <c r="DL30" s="630">
        <v>926639</v>
      </c>
      <c r="DM30" s="622"/>
      <c r="DN30" s="622"/>
      <c r="DO30" s="622"/>
      <c r="DP30" s="622"/>
      <c r="DQ30" s="622"/>
      <c r="DR30" s="622"/>
      <c r="DS30" s="622"/>
      <c r="DT30" s="622"/>
      <c r="DU30" s="622"/>
      <c r="DV30" s="623"/>
      <c r="DW30" s="626">
        <v>17.100000000000001</v>
      </c>
      <c r="DX30" s="657"/>
      <c r="DY30" s="657"/>
      <c r="DZ30" s="657"/>
      <c r="EA30" s="657"/>
      <c r="EB30" s="657"/>
      <c r="EC30" s="658"/>
    </row>
    <row r="31" spans="2:133" ht="11.25" customHeight="1">
      <c r="B31" s="618" t="s">
        <v>309</v>
      </c>
      <c r="C31" s="619"/>
      <c r="D31" s="619"/>
      <c r="E31" s="619"/>
      <c r="F31" s="619"/>
      <c r="G31" s="619"/>
      <c r="H31" s="619"/>
      <c r="I31" s="619"/>
      <c r="J31" s="619"/>
      <c r="K31" s="619"/>
      <c r="L31" s="619"/>
      <c r="M31" s="619"/>
      <c r="N31" s="619"/>
      <c r="O31" s="619"/>
      <c r="P31" s="619"/>
      <c r="Q31" s="620"/>
      <c r="R31" s="621">
        <v>79889</v>
      </c>
      <c r="S31" s="622"/>
      <c r="T31" s="622"/>
      <c r="U31" s="622"/>
      <c r="V31" s="622"/>
      <c r="W31" s="622"/>
      <c r="X31" s="622"/>
      <c r="Y31" s="623"/>
      <c r="Z31" s="624">
        <v>0.8</v>
      </c>
      <c r="AA31" s="624"/>
      <c r="AB31" s="624"/>
      <c r="AC31" s="624"/>
      <c r="AD31" s="625" t="s">
        <v>231</v>
      </c>
      <c r="AE31" s="625"/>
      <c r="AF31" s="625"/>
      <c r="AG31" s="625"/>
      <c r="AH31" s="625"/>
      <c r="AI31" s="625"/>
      <c r="AJ31" s="625"/>
      <c r="AK31" s="625"/>
      <c r="AL31" s="626" t="s">
        <v>121</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84">
        <v>99.8</v>
      </c>
      <c r="BH31" s="655"/>
      <c r="BI31" s="655"/>
      <c r="BJ31" s="655"/>
      <c r="BK31" s="655"/>
      <c r="BL31" s="655"/>
      <c r="BM31" s="627">
        <v>99.3</v>
      </c>
      <c r="BN31" s="685"/>
      <c r="BO31" s="685"/>
      <c r="BP31" s="685"/>
      <c r="BQ31" s="686"/>
      <c r="BR31" s="684">
        <v>99.7</v>
      </c>
      <c r="BS31" s="655"/>
      <c r="BT31" s="655"/>
      <c r="BU31" s="655"/>
      <c r="BV31" s="655"/>
      <c r="BW31" s="655"/>
      <c r="BX31" s="627">
        <v>99</v>
      </c>
      <c r="BY31" s="685"/>
      <c r="BZ31" s="685"/>
      <c r="CA31" s="685"/>
      <c r="CB31" s="686"/>
      <c r="CD31" s="680"/>
      <c r="CE31" s="681"/>
      <c r="CF31" s="636" t="s">
        <v>312</v>
      </c>
      <c r="CG31" s="637"/>
      <c r="CH31" s="637"/>
      <c r="CI31" s="637"/>
      <c r="CJ31" s="637"/>
      <c r="CK31" s="637"/>
      <c r="CL31" s="637"/>
      <c r="CM31" s="637"/>
      <c r="CN31" s="637"/>
      <c r="CO31" s="637"/>
      <c r="CP31" s="637"/>
      <c r="CQ31" s="638"/>
      <c r="CR31" s="621">
        <v>80510</v>
      </c>
      <c r="CS31" s="655"/>
      <c r="CT31" s="655"/>
      <c r="CU31" s="655"/>
      <c r="CV31" s="655"/>
      <c r="CW31" s="655"/>
      <c r="CX31" s="655"/>
      <c r="CY31" s="656"/>
      <c r="CZ31" s="626">
        <v>0.8</v>
      </c>
      <c r="DA31" s="657"/>
      <c r="DB31" s="657"/>
      <c r="DC31" s="660"/>
      <c r="DD31" s="630">
        <v>69915</v>
      </c>
      <c r="DE31" s="655"/>
      <c r="DF31" s="655"/>
      <c r="DG31" s="655"/>
      <c r="DH31" s="655"/>
      <c r="DI31" s="655"/>
      <c r="DJ31" s="655"/>
      <c r="DK31" s="656"/>
      <c r="DL31" s="630">
        <v>69915</v>
      </c>
      <c r="DM31" s="655"/>
      <c r="DN31" s="655"/>
      <c r="DO31" s="655"/>
      <c r="DP31" s="655"/>
      <c r="DQ31" s="655"/>
      <c r="DR31" s="655"/>
      <c r="DS31" s="655"/>
      <c r="DT31" s="655"/>
      <c r="DU31" s="655"/>
      <c r="DV31" s="656"/>
      <c r="DW31" s="626">
        <v>1.3</v>
      </c>
      <c r="DX31" s="657"/>
      <c r="DY31" s="657"/>
      <c r="DZ31" s="657"/>
      <c r="EA31" s="657"/>
      <c r="EB31" s="657"/>
      <c r="EC31" s="658"/>
    </row>
    <row r="32" spans="2:133" ht="11.25" customHeight="1">
      <c r="B32" s="618" t="s">
        <v>313</v>
      </c>
      <c r="C32" s="619"/>
      <c r="D32" s="619"/>
      <c r="E32" s="619"/>
      <c r="F32" s="619"/>
      <c r="G32" s="619"/>
      <c r="H32" s="619"/>
      <c r="I32" s="619"/>
      <c r="J32" s="619"/>
      <c r="K32" s="619"/>
      <c r="L32" s="619"/>
      <c r="M32" s="619"/>
      <c r="N32" s="619"/>
      <c r="O32" s="619"/>
      <c r="P32" s="619"/>
      <c r="Q32" s="620"/>
      <c r="R32" s="621">
        <v>304568</v>
      </c>
      <c r="S32" s="622"/>
      <c r="T32" s="622"/>
      <c r="U32" s="622"/>
      <c r="V32" s="622"/>
      <c r="W32" s="622"/>
      <c r="X32" s="622"/>
      <c r="Y32" s="623"/>
      <c r="Z32" s="624">
        <v>2.9</v>
      </c>
      <c r="AA32" s="624"/>
      <c r="AB32" s="624"/>
      <c r="AC32" s="624"/>
      <c r="AD32" s="625" t="s">
        <v>121</v>
      </c>
      <c r="AE32" s="625"/>
      <c r="AF32" s="625"/>
      <c r="AG32" s="625"/>
      <c r="AH32" s="625"/>
      <c r="AI32" s="625"/>
      <c r="AJ32" s="625"/>
      <c r="AK32" s="625"/>
      <c r="AL32" s="626" t="s">
        <v>121</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99.6</v>
      </c>
      <c r="BH32" s="691"/>
      <c r="BI32" s="691"/>
      <c r="BJ32" s="691"/>
      <c r="BK32" s="691"/>
      <c r="BL32" s="691"/>
      <c r="BM32" s="692">
        <v>99.2</v>
      </c>
      <c r="BN32" s="691"/>
      <c r="BO32" s="691"/>
      <c r="BP32" s="691"/>
      <c r="BQ32" s="693"/>
      <c r="BR32" s="690">
        <v>99.6</v>
      </c>
      <c r="BS32" s="691"/>
      <c r="BT32" s="691"/>
      <c r="BU32" s="691"/>
      <c r="BV32" s="691"/>
      <c r="BW32" s="691"/>
      <c r="BX32" s="692">
        <v>99.2</v>
      </c>
      <c r="BY32" s="691"/>
      <c r="BZ32" s="691"/>
      <c r="CA32" s="691"/>
      <c r="CB32" s="693"/>
      <c r="CD32" s="682"/>
      <c r="CE32" s="683"/>
      <c r="CF32" s="636" t="s">
        <v>315</v>
      </c>
      <c r="CG32" s="637"/>
      <c r="CH32" s="637"/>
      <c r="CI32" s="637"/>
      <c r="CJ32" s="637"/>
      <c r="CK32" s="637"/>
      <c r="CL32" s="637"/>
      <c r="CM32" s="637"/>
      <c r="CN32" s="637"/>
      <c r="CO32" s="637"/>
      <c r="CP32" s="637"/>
      <c r="CQ32" s="638"/>
      <c r="CR32" s="621">
        <v>75</v>
      </c>
      <c r="CS32" s="622"/>
      <c r="CT32" s="622"/>
      <c r="CU32" s="622"/>
      <c r="CV32" s="622"/>
      <c r="CW32" s="622"/>
      <c r="CX32" s="622"/>
      <c r="CY32" s="623"/>
      <c r="CZ32" s="626">
        <v>0</v>
      </c>
      <c r="DA32" s="657"/>
      <c r="DB32" s="657"/>
      <c r="DC32" s="660"/>
      <c r="DD32" s="630">
        <v>75</v>
      </c>
      <c r="DE32" s="622"/>
      <c r="DF32" s="622"/>
      <c r="DG32" s="622"/>
      <c r="DH32" s="622"/>
      <c r="DI32" s="622"/>
      <c r="DJ32" s="622"/>
      <c r="DK32" s="623"/>
      <c r="DL32" s="630">
        <v>75</v>
      </c>
      <c r="DM32" s="622"/>
      <c r="DN32" s="622"/>
      <c r="DO32" s="622"/>
      <c r="DP32" s="622"/>
      <c r="DQ32" s="622"/>
      <c r="DR32" s="622"/>
      <c r="DS32" s="622"/>
      <c r="DT32" s="622"/>
      <c r="DU32" s="622"/>
      <c r="DV32" s="623"/>
      <c r="DW32" s="626">
        <v>0</v>
      </c>
      <c r="DX32" s="657"/>
      <c r="DY32" s="657"/>
      <c r="DZ32" s="657"/>
      <c r="EA32" s="657"/>
      <c r="EB32" s="657"/>
      <c r="EC32" s="658"/>
    </row>
    <row r="33" spans="2:133" ht="11.25" customHeight="1">
      <c r="B33" s="618" t="s">
        <v>316</v>
      </c>
      <c r="C33" s="619"/>
      <c r="D33" s="619"/>
      <c r="E33" s="619"/>
      <c r="F33" s="619"/>
      <c r="G33" s="619"/>
      <c r="H33" s="619"/>
      <c r="I33" s="619"/>
      <c r="J33" s="619"/>
      <c r="K33" s="619"/>
      <c r="L33" s="619"/>
      <c r="M33" s="619"/>
      <c r="N33" s="619"/>
      <c r="O33" s="619"/>
      <c r="P33" s="619"/>
      <c r="Q33" s="620"/>
      <c r="R33" s="621">
        <v>214925</v>
      </c>
      <c r="S33" s="622"/>
      <c r="T33" s="622"/>
      <c r="U33" s="622"/>
      <c r="V33" s="622"/>
      <c r="W33" s="622"/>
      <c r="X33" s="622"/>
      <c r="Y33" s="623"/>
      <c r="Z33" s="624">
        <v>2</v>
      </c>
      <c r="AA33" s="624"/>
      <c r="AB33" s="624"/>
      <c r="AC33" s="624"/>
      <c r="AD33" s="625" t="s">
        <v>231</v>
      </c>
      <c r="AE33" s="625"/>
      <c r="AF33" s="625"/>
      <c r="AG33" s="625"/>
      <c r="AH33" s="625"/>
      <c r="AI33" s="625"/>
      <c r="AJ33" s="625"/>
      <c r="AK33" s="625"/>
      <c r="AL33" s="626" t="s">
        <v>231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4196317</v>
      </c>
      <c r="CS33" s="655"/>
      <c r="CT33" s="655"/>
      <c r="CU33" s="655"/>
      <c r="CV33" s="655"/>
      <c r="CW33" s="655"/>
      <c r="CX33" s="655"/>
      <c r="CY33" s="656"/>
      <c r="CZ33" s="626">
        <v>40.299999999999997</v>
      </c>
      <c r="DA33" s="657"/>
      <c r="DB33" s="657"/>
      <c r="DC33" s="660"/>
      <c r="DD33" s="630">
        <v>2943993</v>
      </c>
      <c r="DE33" s="655"/>
      <c r="DF33" s="655"/>
      <c r="DG33" s="655"/>
      <c r="DH33" s="655"/>
      <c r="DI33" s="655"/>
      <c r="DJ33" s="655"/>
      <c r="DK33" s="656"/>
      <c r="DL33" s="630">
        <v>2153035</v>
      </c>
      <c r="DM33" s="655"/>
      <c r="DN33" s="655"/>
      <c r="DO33" s="655"/>
      <c r="DP33" s="655"/>
      <c r="DQ33" s="655"/>
      <c r="DR33" s="655"/>
      <c r="DS33" s="655"/>
      <c r="DT33" s="655"/>
      <c r="DU33" s="655"/>
      <c r="DV33" s="656"/>
      <c r="DW33" s="626">
        <v>39.700000000000003</v>
      </c>
      <c r="DX33" s="657"/>
      <c r="DY33" s="657"/>
      <c r="DZ33" s="657"/>
      <c r="EA33" s="657"/>
      <c r="EB33" s="657"/>
      <c r="EC33" s="658"/>
    </row>
    <row r="34" spans="2:133" ht="11.25" customHeight="1">
      <c r="B34" s="618" t="s">
        <v>318</v>
      </c>
      <c r="C34" s="619"/>
      <c r="D34" s="619"/>
      <c r="E34" s="619"/>
      <c r="F34" s="619"/>
      <c r="G34" s="619"/>
      <c r="H34" s="619"/>
      <c r="I34" s="619"/>
      <c r="J34" s="619"/>
      <c r="K34" s="619"/>
      <c r="L34" s="619"/>
      <c r="M34" s="619"/>
      <c r="N34" s="619"/>
      <c r="O34" s="619"/>
      <c r="P34" s="619"/>
      <c r="Q34" s="620"/>
      <c r="R34" s="621">
        <v>683649</v>
      </c>
      <c r="S34" s="622"/>
      <c r="T34" s="622"/>
      <c r="U34" s="622"/>
      <c r="V34" s="622"/>
      <c r="W34" s="622"/>
      <c r="X34" s="622"/>
      <c r="Y34" s="623"/>
      <c r="Z34" s="624">
        <v>6.5</v>
      </c>
      <c r="AA34" s="624"/>
      <c r="AB34" s="624"/>
      <c r="AC34" s="624"/>
      <c r="AD34" s="625">
        <v>7120</v>
      </c>
      <c r="AE34" s="625"/>
      <c r="AF34" s="625"/>
      <c r="AG34" s="625"/>
      <c r="AH34" s="625"/>
      <c r="AI34" s="625"/>
      <c r="AJ34" s="625"/>
      <c r="AK34" s="625"/>
      <c r="AL34" s="626">
        <v>0.1</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1349599</v>
      </c>
      <c r="CS34" s="622"/>
      <c r="CT34" s="622"/>
      <c r="CU34" s="622"/>
      <c r="CV34" s="622"/>
      <c r="CW34" s="622"/>
      <c r="CX34" s="622"/>
      <c r="CY34" s="623"/>
      <c r="CZ34" s="626">
        <v>13</v>
      </c>
      <c r="DA34" s="657"/>
      <c r="DB34" s="657"/>
      <c r="DC34" s="660"/>
      <c r="DD34" s="630">
        <v>1045598</v>
      </c>
      <c r="DE34" s="622"/>
      <c r="DF34" s="622"/>
      <c r="DG34" s="622"/>
      <c r="DH34" s="622"/>
      <c r="DI34" s="622"/>
      <c r="DJ34" s="622"/>
      <c r="DK34" s="623"/>
      <c r="DL34" s="630">
        <v>957229</v>
      </c>
      <c r="DM34" s="622"/>
      <c r="DN34" s="622"/>
      <c r="DO34" s="622"/>
      <c r="DP34" s="622"/>
      <c r="DQ34" s="622"/>
      <c r="DR34" s="622"/>
      <c r="DS34" s="622"/>
      <c r="DT34" s="622"/>
      <c r="DU34" s="622"/>
      <c r="DV34" s="623"/>
      <c r="DW34" s="626">
        <v>17.7</v>
      </c>
      <c r="DX34" s="657"/>
      <c r="DY34" s="657"/>
      <c r="DZ34" s="657"/>
      <c r="EA34" s="657"/>
      <c r="EB34" s="657"/>
      <c r="EC34" s="658"/>
    </row>
    <row r="35" spans="2:133" ht="11.25" customHeight="1">
      <c r="B35" s="618" t="s">
        <v>322</v>
      </c>
      <c r="C35" s="619"/>
      <c r="D35" s="619"/>
      <c r="E35" s="619"/>
      <c r="F35" s="619"/>
      <c r="G35" s="619"/>
      <c r="H35" s="619"/>
      <c r="I35" s="619"/>
      <c r="J35" s="619"/>
      <c r="K35" s="619"/>
      <c r="L35" s="619"/>
      <c r="M35" s="619"/>
      <c r="N35" s="619"/>
      <c r="O35" s="619"/>
      <c r="P35" s="619"/>
      <c r="Q35" s="620"/>
      <c r="R35" s="621">
        <v>1410418</v>
      </c>
      <c r="S35" s="622"/>
      <c r="T35" s="622"/>
      <c r="U35" s="622"/>
      <c r="V35" s="622"/>
      <c r="W35" s="622"/>
      <c r="X35" s="622"/>
      <c r="Y35" s="623"/>
      <c r="Z35" s="624">
        <v>13.4</v>
      </c>
      <c r="AA35" s="624"/>
      <c r="AB35" s="624"/>
      <c r="AC35" s="624"/>
      <c r="AD35" s="625" t="s">
        <v>121</v>
      </c>
      <c r="AE35" s="625"/>
      <c r="AF35" s="625"/>
      <c r="AG35" s="625"/>
      <c r="AH35" s="625"/>
      <c r="AI35" s="625"/>
      <c r="AJ35" s="625"/>
      <c r="AK35" s="625"/>
      <c r="AL35" s="626" t="s">
        <v>231</v>
      </c>
      <c r="AM35" s="627"/>
      <c r="AN35" s="627"/>
      <c r="AO35" s="628"/>
      <c r="AP35" s="214"/>
      <c r="AQ35" s="694" t="s">
        <v>323</v>
      </c>
      <c r="AR35" s="695"/>
      <c r="AS35" s="695"/>
      <c r="AT35" s="695"/>
      <c r="AU35" s="695"/>
      <c r="AV35" s="695"/>
      <c r="AW35" s="695"/>
      <c r="AX35" s="695"/>
      <c r="AY35" s="696"/>
      <c r="AZ35" s="610">
        <v>1154140</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65736</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91660</v>
      </c>
      <c r="CS35" s="655"/>
      <c r="CT35" s="655"/>
      <c r="CU35" s="655"/>
      <c r="CV35" s="655"/>
      <c r="CW35" s="655"/>
      <c r="CX35" s="655"/>
      <c r="CY35" s="656"/>
      <c r="CZ35" s="626">
        <v>0.9</v>
      </c>
      <c r="DA35" s="657"/>
      <c r="DB35" s="657"/>
      <c r="DC35" s="660"/>
      <c r="DD35" s="630">
        <v>72648</v>
      </c>
      <c r="DE35" s="655"/>
      <c r="DF35" s="655"/>
      <c r="DG35" s="655"/>
      <c r="DH35" s="655"/>
      <c r="DI35" s="655"/>
      <c r="DJ35" s="655"/>
      <c r="DK35" s="656"/>
      <c r="DL35" s="630">
        <v>72648</v>
      </c>
      <c r="DM35" s="655"/>
      <c r="DN35" s="655"/>
      <c r="DO35" s="655"/>
      <c r="DP35" s="655"/>
      <c r="DQ35" s="655"/>
      <c r="DR35" s="655"/>
      <c r="DS35" s="655"/>
      <c r="DT35" s="655"/>
      <c r="DU35" s="655"/>
      <c r="DV35" s="656"/>
      <c r="DW35" s="626">
        <v>1.3</v>
      </c>
      <c r="DX35" s="657"/>
      <c r="DY35" s="657"/>
      <c r="DZ35" s="657"/>
      <c r="EA35" s="657"/>
      <c r="EB35" s="657"/>
      <c r="EC35" s="658"/>
    </row>
    <row r="36" spans="2:133" ht="11.25" customHeight="1">
      <c r="B36" s="618" t="s">
        <v>326</v>
      </c>
      <c r="C36" s="619"/>
      <c r="D36" s="619"/>
      <c r="E36" s="619"/>
      <c r="F36" s="619"/>
      <c r="G36" s="619"/>
      <c r="H36" s="619"/>
      <c r="I36" s="619"/>
      <c r="J36" s="619"/>
      <c r="K36" s="619"/>
      <c r="L36" s="619"/>
      <c r="M36" s="619"/>
      <c r="N36" s="619"/>
      <c r="O36" s="619"/>
      <c r="P36" s="619"/>
      <c r="Q36" s="620"/>
      <c r="R36" s="621" t="s">
        <v>231</v>
      </c>
      <c r="S36" s="622"/>
      <c r="T36" s="622"/>
      <c r="U36" s="622"/>
      <c r="V36" s="622"/>
      <c r="W36" s="622"/>
      <c r="X36" s="622"/>
      <c r="Y36" s="623"/>
      <c r="Z36" s="624" t="s">
        <v>121</v>
      </c>
      <c r="AA36" s="624"/>
      <c r="AB36" s="624"/>
      <c r="AC36" s="624"/>
      <c r="AD36" s="625" t="s">
        <v>231</v>
      </c>
      <c r="AE36" s="625"/>
      <c r="AF36" s="625"/>
      <c r="AG36" s="625"/>
      <c r="AH36" s="625"/>
      <c r="AI36" s="625"/>
      <c r="AJ36" s="625"/>
      <c r="AK36" s="625"/>
      <c r="AL36" s="626" t="s">
        <v>131</v>
      </c>
      <c r="AM36" s="627"/>
      <c r="AN36" s="627"/>
      <c r="AO36" s="628"/>
      <c r="AQ36" s="698" t="s">
        <v>327</v>
      </c>
      <c r="AR36" s="699"/>
      <c r="AS36" s="699"/>
      <c r="AT36" s="699"/>
      <c r="AU36" s="699"/>
      <c r="AV36" s="699"/>
      <c r="AW36" s="699"/>
      <c r="AX36" s="699"/>
      <c r="AY36" s="700"/>
      <c r="AZ36" s="621">
        <v>457380</v>
      </c>
      <c r="BA36" s="622"/>
      <c r="BB36" s="622"/>
      <c r="BC36" s="622"/>
      <c r="BD36" s="655"/>
      <c r="BE36" s="655"/>
      <c r="BF36" s="686"/>
      <c r="BG36" s="636" t="s">
        <v>328</v>
      </c>
      <c r="BH36" s="637"/>
      <c r="BI36" s="637"/>
      <c r="BJ36" s="637"/>
      <c r="BK36" s="637"/>
      <c r="BL36" s="637"/>
      <c r="BM36" s="637"/>
      <c r="BN36" s="637"/>
      <c r="BO36" s="637"/>
      <c r="BP36" s="637"/>
      <c r="BQ36" s="637"/>
      <c r="BR36" s="637"/>
      <c r="BS36" s="637"/>
      <c r="BT36" s="637"/>
      <c r="BU36" s="638"/>
      <c r="BV36" s="621">
        <v>44968</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1503273</v>
      </c>
      <c r="CS36" s="622"/>
      <c r="CT36" s="622"/>
      <c r="CU36" s="622"/>
      <c r="CV36" s="622"/>
      <c r="CW36" s="622"/>
      <c r="CX36" s="622"/>
      <c r="CY36" s="623"/>
      <c r="CZ36" s="626">
        <v>14.5</v>
      </c>
      <c r="DA36" s="657"/>
      <c r="DB36" s="657"/>
      <c r="DC36" s="660"/>
      <c r="DD36" s="630">
        <v>949375</v>
      </c>
      <c r="DE36" s="622"/>
      <c r="DF36" s="622"/>
      <c r="DG36" s="622"/>
      <c r="DH36" s="622"/>
      <c r="DI36" s="622"/>
      <c r="DJ36" s="622"/>
      <c r="DK36" s="623"/>
      <c r="DL36" s="630">
        <v>823362</v>
      </c>
      <c r="DM36" s="622"/>
      <c r="DN36" s="622"/>
      <c r="DO36" s="622"/>
      <c r="DP36" s="622"/>
      <c r="DQ36" s="622"/>
      <c r="DR36" s="622"/>
      <c r="DS36" s="622"/>
      <c r="DT36" s="622"/>
      <c r="DU36" s="622"/>
      <c r="DV36" s="623"/>
      <c r="DW36" s="626">
        <v>15.2</v>
      </c>
      <c r="DX36" s="657"/>
      <c r="DY36" s="657"/>
      <c r="DZ36" s="657"/>
      <c r="EA36" s="657"/>
      <c r="EB36" s="657"/>
      <c r="EC36" s="658"/>
    </row>
    <row r="37" spans="2:133" ht="11.25" customHeight="1">
      <c r="B37" s="618" t="s">
        <v>330</v>
      </c>
      <c r="C37" s="619"/>
      <c r="D37" s="619"/>
      <c r="E37" s="619"/>
      <c r="F37" s="619"/>
      <c r="G37" s="619"/>
      <c r="H37" s="619"/>
      <c r="I37" s="619"/>
      <c r="J37" s="619"/>
      <c r="K37" s="619"/>
      <c r="L37" s="619"/>
      <c r="M37" s="619"/>
      <c r="N37" s="619"/>
      <c r="O37" s="619"/>
      <c r="P37" s="619"/>
      <c r="Q37" s="620"/>
      <c r="R37" s="621">
        <v>209018</v>
      </c>
      <c r="S37" s="622"/>
      <c r="T37" s="622"/>
      <c r="U37" s="622"/>
      <c r="V37" s="622"/>
      <c r="W37" s="622"/>
      <c r="X37" s="622"/>
      <c r="Y37" s="623"/>
      <c r="Z37" s="624">
        <v>2</v>
      </c>
      <c r="AA37" s="624"/>
      <c r="AB37" s="624"/>
      <c r="AC37" s="624"/>
      <c r="AD37" s="625" t="s">
        <v>131</v>
      </c>
      <c r="AE37" s="625"/>
      <c r="AF37" s="625"/>
      <c r="AG37" s="625"/>
      <c r="AH37" s="625"/>
      <c r="AI37" s="625"/>
      <c r="AJ37" s="625"/>
      <c r="AK37" s="625"/>
      <c r="AL37" s="626" t="s">
        <v>231</v>
      </c>
      <c r="AM37" s="627"/>
      <c r="AN37" s="627"/>
      <c r="AO37" s="628"/>
      <c r="AQ37" s="698" t="s">
        <v>331</v>
      </c>
      <c r="AR37" s="699"/>
      <c r="AS37" s="699"/>
      <c r="AT37" s="699"/>
      <c r="AU37" s="699"/>
      <c r="AV37" s="699"/>
      <c r="AW37" s="699"/>
      <c r="AX37" s="699"/>
      <c r="AY37" s="700"/>
      <c r="AZ37" s="621">
        <v>170447</v>
      </c>
      <c r="BA37" s="622"/>
      <c r="BB37" s="622"/>
      <c r="BC37" s="622"/>
      <c r="BD37" s="655"/>
      <c r="BE37" s="655"/>
      <c r="BF37" s="686"/>
      <c r="BG37" s="636" t="s">
        <v>332</v>
      </c>
      <c r="BH37" s="637"/>
      <c r="BI37" s="637"/>
      <c r="BJ37" s="637"/>
      <c r="BK37" s="637"/>
      <c r="BL37" s="637"/>
      <c r="BM37" s="637"/>
      <c r="BN37" s="637"/>
      <c r="BO37" s="637"/>
      <c r="BP37" s="637"/>
      <c r="BQ37" s="637"/>
      <c r="BR37" s="637"/>
      <c r="BS37" s="637"/>
      <c r="BT37" s="637"/>
      <c r="BU37" s="638"/>
      <c r="BV37" s="621">
        <v>1171</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312959</v>
      </c>
      <c r="CS37" s="655"/>
      <c r="CT37" s="655"/>
      <c r="CU37" s="655"/>
      <c r="CV37" s="655"/>
      <c r="CW37" s="655"/>
      <c r="CX37" s="655"/>
      <c r="CY37" s="656"/>
      <c r="CZ37" s="626">
        <v>3</v>
      </c>
      <c r="DA37" s="657"/>
      <c r="DB37" s="657"/>
      <c r="DC37" s="660"/>
      <c r="DD37" s="630">
        <v>312517</v>
      </c>
      <c r="DE37" s="655"/>
      <c r="DF37" s="655"/>
      <c r="DG37" s="655"/>
      <c r="DH37" s="655"/>
      <c r="DI37" s="655"/>
      <c r="DJ37" s="655"/>
      <c r="DK37" s="656"/>
      <c r="DL37" s="630">
        <v>311855</v>
      </c>
      <c r="DM37" s="655"/>
      <c r="DN37" s="655"/>
      <c r="DO37" s="655"/>
      <c r="DP37" s="655"/>
      <c r="DQ37" s="655"/>
      <c r="DR37" s="655"/>
      <c r="DS37" s="655"/>
      <c r="DT37" s="655"/>
      <c r="DU37" s="655"/>
      <c r="DV37" s="656"/>
      <c r="DW37" s="626">
        <v>5.8</v>
      </c>
      <c r="DX37" s="657"/>
      <c r="DY37" s="657"/>
      <c r="DZ37" s="657"/>
      <c r="EA37" s="657"/>
      <c r="EB37" s="657"/>
      <c r="EC37" s="658"/>
    </row>
    <row r="38" spans="2:133" ht="11.25" customHeight="1">
      <c r="B38" s="666" t="s">
        <v>334</v>
      </c>
      <c r="C38" s="667"/>
      <c r="D38" s="667"/>
      <c r="E38" s="667"/>
      <c r="F38" s="667"/>
      <c r="G38" s="667"/>
      <c r="H38" s="667"/>
      <c r="I38" s="667"/>
      <c r="J38" s="667"/>
      <c r="K38" s="667"/>
      <c r="L38" s="667"/>
      <c r="M38" s="667"/>
      <c r="N38" s="667"/>
      <c r="O38" s="667"/>
      <c r="P38" s="667"/>
      <c r="Q38" s="668"/>
      <c r="R38" s="701">
        <v>10540798</v>
      </c>
      <c r="S38" s="702"/>
      <c r="T38" s="702"/>
      <c r="U38" s="702"/>
      <c r="V38" s="702"/>
      <c r="W38" s="702"/>
      <c r="X38" s="702"/>
      <c r="Y38" s="703"/>
      <c r="Z38" s="704">
        <v>100</v>
      </c>
      <c r="AA38" s="704"/>
      <c r="AB38" s="704"/>
      <c r="AC38" s="704"/>
      <c r="AD38" s="705">
        <v>5213635</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v>94017</v>
      </c>
      <c r="BA38" s="622"/>
      <c r="BB38" s="622"/>
      <c r="BC38" s="622"/>
      <c r="BD38" s="655"/>
      <c r="BE38" s="655"/>
      <c r="BF38" s="686"/>
      <c r="BG38" s="636" t="s">
        <v>336</v>
      </c>
      <c r="BH38" s="637"/>
      <c r="BI38" s="637"/>
      <c r="BJ38" s="637"/>
      <c r="BK38" s="637"/>
      <c r="BL38" s="637"/>
      <c r="BM38" s="637"/>
      <c r="BN38" s="637"/>
      <c r="BO38" s="637"/>
      <c r="BP38" s="637"/>
      <c r="BQ38" s="637"/>
      <c r="BR38" s="637"/>
      <c r="BS38" s="637"/>
      <c r="BT38" s="637"/>
      <c r="BU38" s="638"/>
      <c r="BV38" s="621">
        <v>2063</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696321</v>
      </c>
      <c r="CS38" s="622"/>
      <c r="CT38" s="622"/>
      <c r="CU38" s="622"/>
      <c r="CV38" s="622"/>
      <c r="CW38" s="622"/>
      <c r="CX38" s="622"/>
      <c r="CY38" s="623"/>
      <c r="CZ38" s="626">
        <v>6.7</v>
      </c>
      <c r="DA38" s="657"/>
      <c r="DB38" s="657"/>
      <c r="DC38" s="660"/>
      <c r="DD38" s="630">
        <v>630306</v>
      </c>
      <c r="DE38" s="622"/>
      <c r="DF38" s="622"/>
      <c r="DG38" s="622"/>
      <c r="DH38" s="622"/>
      <c r="DI38" s="622"/>
      <c r="DJ38" s="622"/>
      <c r="DK38" s="623"/>
      <c r="DL38" s="630">
        <v>299796</v>
      </c>
      <c r="DM38" s="622"/>
      <c r="DN38" s="622"/>
      <c r="DO38" s="622"/>
      <c r="DP38" s="622"/>
      <c r="DQ38" s="622"/>
      <c r="DR38" s="622"/>
      <c r="DS38" s="622"/>
      <c r="DT38" s="622"/>
      <c r="DU38" s="622"/>
      <c r="DV38" s="623"/>
      <c r="DW38" s="626">
        <v>5.5</v>
      </c>
      <c r="DX38" s="657"/>
      <c r="DY38" s="657"/>
      <c r="DZ38" s="657"/>
      <c r="EA38" s="657"/>
      <c r="EB38" s="657"/>
      <c r="EC38" s="658"/>
    </row>
    <row r="39" spans="2:133" ht="11.25" customHeight="1">
      <c r="AQ39" s="698" t="s">
        <v>338</v>
      </c>
      <c r="AR39" s="699"/>
      <c r="AS39" s="699"/>
      <c r="AT39" s="699"/>
      <c r="AU39" s="699"/>
      <c r="AV39" s="699"/>
      <c r="AW39" s="699"/>
      <c r="AX39" s="699"/>
      <c r="AY39" s="700"/>
      <c r="AZ39" s="621">
        <v>31533</v>
      </c>
      <c r="BA39" s="622"/>
      <c r="BB39" s="622"/>
      <c r="BC39" s="622"/>
      <c r="BD39" s="655"/>
      <c r="BE39" s="655"/>
      <c r="BF39" s="686"/>
      <c r="BG39" s="708" t="s">
        <v>339</v>
      </c>
      <c r="BH39" s="709"/>
      <c r="BI39" s="709"/>
      <c r="BJ39" s="709"/>
      <c r="BK39" s="709"/>
      <c r="BL39" s="215"/>
      <c r="BM39" s="637" t="s">
        <v>340</v>
      </c>
      <c r="BN39" s="637"/>
      <c r="BO39" s="637"/>
      <c r="BP39" s="637"/>
      <c r="BQ39" s="637"/>
      <c r="BR39" s="637"/>
      <c r="BS39" s="637"/>
      <c r="BT39" s="637"/>
      <c r="BU39" s="638"/>
      <c r="BV39" s="621">
        <v>117</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192752</v>
      </c>
      <c r="CS39" s="655"/>
      <c r="CT39" s="655"/>
      <c r="CU39" s="655"/>
      <c r="CV39" s="655"/>
      <c r="CW39" s="655"/>
      <c r="CX39" s="655"/>
      <c r="CY39" s="656"/>
      <c r="CZ39" s="626">
        <v>1.9</v>
      </c>
      <c r="DA39" s="657"/>
      <c r="DB39" s="657"/>
      <c r="DC39" s="660"/>
      <c r="DD39" s="630">
        <v>110000</v>
      </c>
      <c r="DE39" s="655"/>
      <c r="DF39" s="655"/>
      <c r="DG39" s="655"/>
      <c r="DH39" s="655"/>
      <c r="DI39" s="655"/>
      <c r="DJ39" s="655"/>
      <c r="DK39" s="656"/>
      <c r="DL39" s="630" t="s">
        <v>231</v>
      </c>
      <c r="DM39" s="655"/>
      <c r="DN39" s="655"/>
      <c r="DO39" s="655"/>
      <c r="DP39" s="655"/>
      <c r="DQ39" s="655"/>
      <c r="DR39" s="655"/>
      <c r="DS39" s="655"/>
      <c r="DT39" s="655"/>
      <c r="DU39" s="655"/>
      <c r="DV39" s="656"/>
      <c r="DW39" s="626" t="s">
        <v>231</v>
      </c>
      <c r="DX39" s="657"/>
      <c r="DY39" s="657"/>
      <c r="DZ39" s="657"/>
      <c r="EA39" s="657"/>
      <c r="EB39" s="657"/>
      <c r="EC39" s="658"/>
    </row>
    <row r="40" spans="2:133" ht="11.25" customHeight="1">
      <c r="AQ40" s="698" t="s">
        <v>342</v>
      </c>
      <c r="AR40" s="699"/>
      <c r="AS40" s="699"/>
      <c r="AT40" s="699"/>
      <c r="AU40" s="699"/>
      <c r="AV40" s="699"/>
      <c r="AW40" s="699"/>
      <c r="AX40" s="699"/>
      <c r="AY40" s="700"/>
      <c r="AZ40" s="621">
        <v>90816</v>
      </c>
      <c r="BA40" s="622"/>
      <c r="BB40" s="622"/>
      <c r="BC40" s="622"/>
      <c r="BD40" s="655"/>
      <c r="BE40" s="655"/>
      <c r="BF40" s="686"/>
      <c r="BG40" s="708"/>
      <c r="BH40" s="709"/>
      <c r="BI40" s="709"/>
      <c r="BJ40" s="709"/>
      <c r="BK40" s="709"/>
      <c r="BL40" s="215"/>
      <c r="BM40" s="637" t="s">
        <v>343</v>
      </c>
      <c r="BN40" s="637"/>
      <c r="BO40" s="637"/>
      <c r="BP40" s="637"/>
      <c r="BQ40" s="637"/>
      <c r="BR40" s="637"/>
      <c r="BS40" s="637"/>
      <c r="BT40" s="637"/>
      <c r="BU40" s="638"/>
      <c r="BV40" s="621">
        <v>99</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v>362712</v>
      </c>
      <c r="CS40" s="622"/>
      <c r="CT40" s="622"/>
      <c r="CU40" s="622"/>
      <c r="CV40" s="622"/>
      <c r="CW40" s="622"/>
      <c r="CX40" s="622"/>
      <c r="CY40" s="623"/>
      <c r="CZ40" s="626">
        <v>3.5</v>
      </c>
      <c r="DA40" s="657"/>
      <c r="DB40" s="657"/>
      <c r="DC40" s="660"/>
      <c r="DD40" s="630">
        <v>136066</v>
      </c>
      <c r="DE40" s="622"/>
      <c r="DF40" s="622"/>
      <c r="DG40" s="622"/>
      <c r="DH40" s="622"/>
      <c r="DI40" s="622"/>
      <c r="DJ40" s="622"/>
      <c r="DK40" s="623"/>
      <c r="DL40" s="630" t="s">
        <v>231</v>
      </c>
      <c r="DM40" s="622"/>
      <c r="DN40" s="622"/>
      <c r="DO40" s="622"/>
      <c r="DP40" s="622"/>
      <c r="DQ40" s="622"/>
      <c r="DR40" s="622"/>
      <c r="DS40" s="622"/>
      <c r="DT40" s="622"/>
      <c r="DU40" s="622"/>
      <c r="DV40" s="623"/>
      <c r="DW40" s="626" t="s">
        <v>231</v>
      </c>
      <c r="DX40" s="657"/>
      <c r="DY40" s="657"/>
      <c r="DZ40" s="657"/>
      <c r="EA40" s="657"/>
      <c r="EB40" s="657"/>
      <c r="EC40" s="658"/>
    </row>
    <row r="41" spans="2:133" ht="11.25" customHeight="1">
      <c r="AQ41" s="712" t="s">
        <v>345</v>
      </c>
      <c r="AR41" s="713"/>
      <c r="AS41" s="713"/>
      <c r="AT41" s="713"/>
      <c r="AU41" s="713"/>
      <c r="AV41" s="713"/>
      <c r="AW41" s="713"/>
      <c r="AX41" s="713"/>
      <c r="AY41" s="714"/>
      <c r="AZ41" s="701">
        <v>309947</v>
      </c>
      <c r="BA41" s="702"/>
      <c r="BB41" s="702"/>
      <c r="BC41" s="702"/>
      <c r="BD41" s="691"/>
      <c r="BE41" s="691"/>
      <c r="BF41" s="693"/>
      <c r="BG41" s="710"/>
      <c r="BH41" s="711"/>
      <c r="BI41" s="711"/>
      <c r="BJ41" s="711"/>
      <c r="BK41" s="711"/>
      <c r="BL41" s="216"/>
      <c r="BM41" s="646" t="s">
        <v>346</v>
      </c>
      <c r="BN41" s="646"/>
      <c r="BO41" s="646"/>
      <c r="BP41" s="646"/>
      <c r="BQ41" s="646"/>
      <c r="BR41" s="646"/>
      <c r="BS41" s="646"/>
      <c r="BT41" s="646"/>
      <c r="BU41" s="647"/>
      <c r="BV41" s="701">
        <v>290</v>
      </c>
      <c r="BW41" s="702"/>
      <c r="BX41" s="702"/>
      <c r="BY41" s="702"/>
      <c r="BZ41" s="702"/>
      <c r="CA41" s="702"/>
      <c r="CB41" s="715"/>
      <c r="CD41" s="636" t="s">
        <v>347</v>
      </c>
      <c r="CE41" s="637"/>
      <c r="CF41" s="637"/>
      <c r="CG41" s="637"/>
      <c r="CH41" s="637"/>
      <c r="CI41" s="637"/>
      <c r="CJ41" s="637"/>
      <c r="CK41" s="637"/>
      <c r="CL41" s="637"/>
      <c r="CM41" s="637"/>
      <c r="CN41" s="637"/>
      <c r="CO41" s="637"/>
      <c r="CP41" s="637"/>
      <c r="CQ41" s="638"/>
      <c r="CR41" s="621" t="s">
        <v>231</v>
      </c>
      <c r="CS41" s="655"/>
      <c r="CT41" s="655"/>
      <c r="CU41" s="655"/>
      <c r="CV41" s="655"/>
      <c r="CW41" s="655"/>
      <c r="CX41" s="655"/>
      <c r="CY41" s="656"/>
      <c r="CZ41" s="626" t="s">
        <v>131</v>
      </c>
      <c r="DA41" s="657"/>
      <c r="DB41" s="657"/>
      <c r="DC41" s="660"/>
      <c r="DD41" s="630" t="s">
        <v>231</v>
      </c>
      <c r="DE41" s="655"/>
      <c r="DF41" s="655"/>
      <c r="DG41" s="655"/>
      <c r="DH41" s="655"/>
      <c r="DI41" s="655"/>
      <c r="DJ41" s="655"/>
      <c r="DK41" s="656"/>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3333808</v>
      </c>
      <c r="CS42" s="622"/>
      <c r="CT42" s="622"/>
      <c r="CU42" s="622"/>
      <c r="CV42" s="622"/>
      <c r="CW42" s="622"/>
      <c r="CX42" s="622"/>
      <c r="CY42" s="623"/>
      <c r="CZ42" s="626">
        <v>32.1</v>
      </c>
      <c r="DA42" s="627"/>
      <c r="DB42" s="627"/>
      <c r="DC42" s="722"/>
      <c r="DD42" s="630">
        <v>786423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v>81722</v>
      </c>
      <c r="CS43" s="655"/>
      <c r="CT43" s="655"/>
      <c r="CU43" s="655"/>
      <c r="CV43" s="655"/>
      <c r="CW43" s="655"/>
      <c r="CX43" s="655"/>
      <c r="CY43" s="656"/>
      <c r="CZ43" s="626">
        <v>0.8</v>
      </c>
      <c r="DA43" s="657"/>
      <c r="DB43" s="657"/>
      <c r="DC43" s="660"/>
      <c r="DD43" s="630">
        <v>81380</v>
      </c>
      <c r="DE43" s="655"/>
      <c r="DF43" s="655"/>
      <c r="DG43" s="655"/>
      <c r="DH43" s="655"/>
      <c r="DI43" s="655"/>
      <c r="DJ43" s="655"/>
      <c r="DK43" s="656"/>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352</v>
      </c>
      <c r="CD44" s="733" t="s">
        <v>303</v>
      </c>
      <c r="CE44" s="734"/>
      <c r="CF44" s="618" t="s">
        <v>353</v>
      </c>
      <c r="CG44" s="619"/>
      <c r="CH44" s="619"/>
      <c r="CI44" s="619"/>
      <c r="CJ44" s="619"/>
      <c r="CK44" s="619"/>
      <c r="CL44" s="619"/>
      <c r="CM44" s="619"/>
      <c r="CN44" s="619"/>
      <c r="CO44" s="619"/>
      <c r="CP44" s="619"/>
      <c r="CQ44" s="620"/>
      <c r="CR44" s="621">
        <v>3130220</v>
      </c>
      <c r="CS44" s="622"/>
      <c r="CT44" s="622"/>
      <c r="CU44" s="622"/>
      <c r="CV44" s="622"/>
      <c r="CW44" s="622"/>
      <c r="CX44" s="622"/>
      <c r="CY44" s="623"/>
      <c r="CZ44" s="626">
        <v>30.1</v>
      </c>
      <c r="DA44" s="627"/>
      <c r="DB44" s="627"/>
      <c r="DC44" s="722"/>
      <c r="DD44" s="630">
        <v>696635</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354</v>
      </c>
      <c r="CG45" s="619"/>
      <c r="CH45" s="619"/>
      <c r="CI45" s="619"/>
      <c r="CJ45" s="619"/>
      <c r="CK45" s="619"/>
      <c r="CL45" s="619"/>
      <c r="CM45" s="619"/>
      <c r="CN45" s="619"/>
      <c r="CO45" s="619"/>
      <c r="CP45" s="619"/>
      <c r="CQ45" s="620"/>
      <c r="CR45" s="621">
        <v>1433195</v>
      </c>
      <c r="CS45" s="655"/>
      <c r="CT45" s="655"/>
      <c r="CU45" s="655"/>
      <c r="CV45" s="655"/>
      <c r="CW45" s="655"/>
      <c r="CX45" s="655"/>
      <c r="CY45" s="656"/>
      <c r="CZ45" s="626">
        <v>13.8</v>
      </c>
      <c r="DA45" s="657"/>
      <c r="DB45" s="657"/>
      <c r="DC45" s="660"/>
      <c r="DD45" s="630">
        <v>59678</v>
      </c>
      <c r="DE45" s="655"/>
      <c r="DF45" s="655"/>
      <c r="DG45" s="655"/>
      <c r="DH45" s="655"/>
      <c r="DI45" s="655"/>
      <c r="DJ45" s="655"/>
      <c r="DK45" s="656"/>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355</v>
      </c>
      <c r="CG46" s="619"/>
      <c r="CH46" s="619"/>
      <c r="CI46" s="619"/>
      <c r="CJ46" s="619"/>
      <c r="CK46" s="619"/>
      <c r="CL46" s="619"/>
      <c r="CM46" s="619"/>
      <c r="CN46" s="619"/>
      <c r="CO46" s="619"/>
      <c r="CP46" s="619"/>
      <c r="CQ46" s="620"/>
      <c r="CR46" s="621">
        <v>1657467</v>
      </c>
      <c r="CS46" s="622"/>
      <c r="CT46" s="622"/>
      <c r="CU46" s="622"/>
      <c r="CV46" s="622"/>
      <c r="CW46" s="622"/>
      <c r="CX46" s="622"/>
      <c r="CY46" s="623"/>
      <c r="CZ46" s="626">
        <v>15.9</v>
      </c>
      <c r="DA46" s="627"/>
      <c r="DB46" s="627"/>
      <c r="DC46" s="722"/>
      <c r="DD46" s="630">
        <v>613315</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356</v>
      </c>
      <c r="CG47" s="619"/>
      <c r="CH47" s="619"/>
      <c r="CI47" s="619"/>
      <c r="CJ47" s="619"/>
      <c r="CK47" s="619"/>
      <c r="CL47" s="619"/>
      <c r="CM47" s="619"/>
      <c r="CN47" s="619"/>
      <c r="CO47" s="619"/>
      <c r="CP47" s="619"/>
      <c r="CQ47" s="620"/>
      <c r="CR47" s="621">
        <v>203588</v>
      </c>
      <c r="CS47" s="655"/>
      <c r="CT47" s="655"/>
      <c r="CU47" s="655"/>
      <c r="CV47" s="655"/>
      <c r="CW47" s="655"/>
      <c r="CX47" s="655"/>
      <c r="CY47" s="656"/>
      <c r="CZ47" s="626">
        <v>2</v>
      </c>
      <c r="DA47" s="657"/>
      <c r="DB47" s="657"/>
      <c r="DC47" s="660"/>
      <c r="DD47" s="630">
        <v>89788</v>
      </c>
      <c r="DE47" s="655"/>
      <c r="DF47" s="655"/>
      <c r="DG47" s="655"/>
      <c r="DH47" s="655"/>
      <c r="DI47" s="655"/>
      <c r="DJ47" s="655"/>
      <c r="DK47" s="656"/>
      <c r="DL47" s="716"/>
      <c r="DM47" s="717"/>
      <c r="DN47" s="717"/>
      <c r="DO47" s="717"/>
      <c r="DP47" s="717"/>
      <c r="DQ47" s="717"/>
      <c r="DR47" s="717"/>
      <c r="DS47" s="717"/>
      <c r="DT47" s="717"/>
      <c r="DU47" s="717"/>
      <c r="DV47" s="718"/>
      <c r="DW47" s="719"/>
      <c r="DX47" s="720"/>
      <c r="DY47" s="720"/>
      <c r="DZ47" s="720"/>
      <c r="EA47" s="720"/>
      <c r="EB47" s="720"/>
      <c r="EC47" s="721"/>
    </row>
    <row r="48" spans="2:133" ht="10.9">
      <c r="CD48" s="737"/>
      <c r="CE48" s="738"/>
      <c r="CF48" s="618" t="s">
        <v>357</v>
      </c>
      <c r="CG48" s="619"/>
      <c r="CH48" s="619"/>
      <c r="CI48" s="619"/>
      <c r="CJ48" s="619"/>
      <c r="CK48" s="619"/>
      <c r="CL48" s="619"/>
      <c r="CM48" s="619"/>
      <c r="CN48" s="619"/>
      <c r="CO48" s="619"/>
      <c r="CP48" s="619"/>
      <c r="CQ48" s="620"/>
      <c r="CR48" s="621" t="s">
        <v>231</v>
      </c>
      <c r="CS48" s="622"/>
      <c r="CT48" s="622"/>
      <c r="CU48" s="622"/>
      <c r="CV48" s="622"/>
      <c r="CW48" s="622"/>
      <c r="CX48" s="622"/>
      <c r="CY48" s="623"/>
      <c r="CZ48" s="626" t="s">
        <v>121</v>
      </c>
      <c r="DA48" s="627"/>
      <c r="DB48" s="627"/>
      <c r="DC48" s="722"/>
      <c r="DD48" s="630" t="s">
        <v>131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358</v>
      </c>
      <c r="CE49" s="667"/>
      <c r="CF49" s="667"/>
      <c r="CG49" s="667"/>
      <c r="CH49" s="667"/>
      <c r="CI49" s="667"/>
      <c r="CJ49" s="667"/>
      <c r="CK49" s="667"/>
      <c r="CL49" s="667"/>
      <c r="CM49" s="667"/>
      <c r="CN49" s="667"/>
      <c r="CO49" s="667"/>
      <c r="CP49" s="667"/>
      <c r="CQ49" s="668"/>
      <c r="CR49" s="701">
        <v>10399927</v>
      </c>
      <c r="CS49" s="691"/>
      <c r="CT49" s="691"/>
      <c r="CU49" s="691"/>
      <c r="CV49" s="691"/>
      <c r="CW49" s="691"/>
      <c r="CX49" s="691"/>
      <c r="CY49" s="723"/>
      <c r="CZ49" s="706">
        <v>100</v>
      </c>
      <c r="DA49" s="724"/>
      <c r="DB49" s="724"/>
      <c r="DC49" s="725"/>
      <c r="DD49" s="726">
        <v>6142526</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t="10.9" hidden="1"/>
    <row r="51" spans="82:133" ht="10.9" hidden="1"/>
    <row r="52" spans="82:133" ht="10.9" hidden="1"/>
    <row r="53" spans="82:133" ht="10.9" hidden="1"/>
  </sheetData>
  <sheetProtection algorithmName="SHA-512" hashValue="1PN+v53EH6x/sJbb+ZJxnX+GoteZdyZObnckqBEE6sDQwWpZcFcoiAMEC2GpK4Hd7zWKq+GT9uYWvo/SLvLAQg==" saltValue="OTPrDEHTnA/weJp+hjXLJA=="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2.9"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3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35" customHeight="1" thickBot="1">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35" customHeight="1">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3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35" customHeight="1" thickTop="1">
      <c r="A7" s="238">
        <v>1</v>
      </c>
      <c r="B7" s="753" t="s">
        <v>381</v>
      </c>
      <c r="C7" s="754"/>
      <c r="D7" s="754"/>
      <c r="E7" s="754"/>
      <c r="F7" s="754"/>
      <c r="G7" s="754"/>
      <c r="H7" s="754"/>
      <c r="I7" s="754"/>
      <c r="J7" s="754"/>
      <c r="K7" s="754"/>
      <c r="L7" s="754"/>
      <c r="M7" s="754"/>
      <c r="N7" s="754"/>
      <c r="O7" s="754"/>
      <c r="P7" s="755"/>
      <c r="Q7" s="756">
        <v>10684</v>
      </c>
      <c r="R7" s="757"/>
      <c r="S7" s="757"/>
      <c r="T7" s="757"/>
      <c r="U7" s="757"/>
      <c r="V7" s="757">
        <v>10543</v>
      </c>
      <c r="W7" s="757"/>
      <c r="X7" s="757"/>
      <c r="Y7" s="757"/>
      <c r="Z7" s="757"/>
      <c r="AA7" s="757">
        <v>141</v>
      </c>
      <c r="AB7" s="757"/>
      <c r="AC7" s="757"/>
      <c r="AD7" s="757"/>
      <c r="AE7" s="758"/>
      <c r="AF7" s="759">
        <v>105</v>
      </c>
      <c r="AG7" s="760"/>
      <c r="AH7" s="760"/>
      <c r="AI7" s="760"/>
      <c r="AJ7" s="761"/>
      <c r="AK7" s="796">
        <v>340</v>
      </c>
      <c r="AL7" s="797"/>
      <c r="AM7" s="797"/>
      <c r="AN7" s="797"/>
      <c r="AO7" s="797"/>
      <c r="AP7" s="797">
        <v>10958</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35" customHeight="1">
      <c r="A8" s="241">
        <v>2</v>
      </c>
      <c r="B8" s="777" t="s">
        <v>382</v>
      </c>
      <c r="C8" s="778"/>
      <c r="D8" s="778"/>
      <c r="E8" s="778"/>
      <c r="F8" s="778"/>
      <c r="G8" s="778"/>
      <c r="H8" s="778"/>
      <c r="I8" s="778"/>
      <c r="J8" s="778"/>
      <c r="K8" s="778"/>
      <c r="L8" s="778"/>
      <c r="M8" s="778"/>
      <c r="N8" s="778"/>
      <c r="O8" s="778"/>
      <c r="P8" s="779"/>
      <c r="Q8" s="780">
        <v>87</v>
      </c>
      <c r="R8" s="781"/>
      <c r="S8" s="781"/>
      <c r="T8" s="781"/>
      <c r="U8" s="781"/>
      <c r="V8" s="781">
        <v>87</v>
      </c>
      <c r="W8" s="781"/>
      <c r="X8" s="781"/>
      <c r="Y8" s="781"/>
      <c r="Z8" s="781"/>
      <c r="AA8" s="781" t="s">
        <v>573</v>
      </c>
      <c r="AB8" s="781"/>
      <c r="AC8" s="781"/>
      <c r="AD8" s="781"/>
      <c r="AE8" s="782"/>
      <c r="AF8" s="783" t="s">
        <v>383</v>
      </c>
      <c r="AG8" s="784"/>
      <c r="AH8" s="784"/>
      <c r="AI8" s="784"/>
      <c r="AJ8" s="785"/>
      <c r="AK8" s="786">
        <v>55</v>
      </c>
      <c r="AL8" s="787"/>
      <c r="AM8" s="787"/>
      <c r="AN8" s="787"/>
      <c r="AO8" s="787"/>
      <c r="AP8" s="787">
        <v>537</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3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3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3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3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3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3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3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3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3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3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3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3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3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3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384</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35" customHeight="1" thickBot="1">
      <c r="A23" s="244" t="s">
        <v>385</v>
      </c>
      <c r="B23" s="812" t="s">
        <v>386</v>
      </c>
      <c r="C23" s="813"/>
      <c r="D23" s="813"/>
      <c r="E23" s="813"/>
      <c r="F23" s="813"/>
      <c r="G23" s="813"/>
      <c r="H23" s="813"/>
      <c r="I23" s="813"/>
      <c r="J23" s="813"/>
      <c r="K23" s="813"/>
      <c r="L23" s="813"/>
      <c r="M23" s="813"/>
      <c r="N23" s="813"/>
      <c r="O23" s="813"/>
      <c r="P23" s="814"/>
      <c r="Q23" s="815">
        <v>10715</v>
      </c>
      <c r="R23" s="816"/>
      <c r="S23" s="816"/>
      <c r="T23" s="816"/>
      <c r="U23" s="816"/>
      <c r="V23" s="816">
        <v>10574</v>
      </c>
      <c r="W23" s="816"/>
      <c r="X23" s="816"/>
      <c r="Y23" s="816"/>
      <c r="Z23" s="816"/>
      <c r="AA23" s="816">
        <v>141</v>
      </c>
      <c r="AB23" s="816"/>
      <c r="AC23" s="816"/>
      <c r="AD23" s="816"/>
      <c r="AE23" s="817"/>
      <c r="AF23" s="818">
        <v>105</v>
      </c>
      <c r="AG23" s="816"/>
      <c r="AH23" s="816"/>
      <c r="AI23" s="816"/>
      <c r="AJ23" s="819"/>
      <c r="AK23" s="820"/>
      <c r="AL23" s="821"/>
      <c r="AM23" s="821"/>
      <c r="AN23" s="821"/>
      <c r="AO23" s="821"/>
      <c r="AP23" s="816">
        <v>11495</v>
      </c>
      <c r="AQ23" s="816"/>
      <c r="AR23" s="816"/>
      <c r="AS23" s="816"/>
      <c r="AT23" s="816"/>
      <c r="AU23" s="822"/>
      <c r="AV23" s="822"/>
      <c r="AW23" s="822"/>
      <c r="AX23" s="822"/>
      <c r="AY23" s="823"/>
      <c r="AZ23" s="831" t="s">
        <v>383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35" customHeight="1">
      <c r="A24" s="830" t="s">
        <v>387</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35" customHeight="1" thickBot="1">
      <c r="A25" s="771" t="s">
        <v>388</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35" customHeight="1">
      <c r="A26" s="762" t="s">
        <v>364</v>
      </c>
      <c r="B26" s="763"/>
      <c r="C26" s="763"/>
      <c r="D26" s="763"/>
      <c r="E26" s="763"/>
      <c r="F26" s="763"/>
      <c r="G26" s="763"/>
      <c r="H26" s="763"/>
      <c r="I26" s="763"/>
      <c r="J26" s="763"/>
      <c r="K26" s="763"/>
      <c r="L26" s="763"/>
      <c r="M26" s="763"/>
      <c r="N26" s="763"/>
      <c r="O26" s="763"/>
      <c r="P26" s="764"/>
      <c r="Q26" s="739" t="s">
        <v>389</v>
      </c>
      <c r="R26" s="740"/>
      <c r="S26" s="740"/>
      <c r="T26" s="740"/>
      <c r="U26" s="741"/>
      <c r="V26" s="739" t="s">
        <v>390</v>
      </c>
      <c r="W26" s="740"/>
      <c r="X26" s="740"/>
      <c r="Y26" s="740"/>
      <c r="Z26" s="741"/>
      <c r="AA26" s="739" t="s">
        <v>391</v>
      </c>
      <c r="AB26" s="740"/>
      <c r="AC26" s="740"/>
      <c r="AD26" s="740"/>
      <c r="AE26" s="740"/>
      <c r="AF26" s="834" t="s">
        <v>392</v>
      </c>
      <c r="AG26" s="835"/>
      <c r="AH26" s="835"/>
      <c r="AI26" s="835"/>
      <c r="AJ26" s="836"/>
      <c r="AK26" s="740" t="s">
        <v>393</v>
      </c>
      <c r="AL26" s="740"/>
      <c r="AM26" s="740"/>
      <c r="AN26" s="740"/>
      <c r="AO26" s="741"/>
      <c r="AP26" s="739" t="s">
        <v>394</v>
      </c>
      <c r="AQ26" s="740"/>
      <c r="AR26" s="740"/>
      <c r="AS26" s="740"/>
      <c r="AT26" s="741"/>
      <c r="AU26" s="739" t="s">
        <v>395</v>
      </c>
      <c r="AV26" s="740"/>
      <c r="AW26" s="740"/>
      <c r="AX26" s="740"/>
      <c r="AY26" s="741"/>
      <c r="AZ26" s="739" t="s">
        <v>396</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3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35" customHeight="1" thickTop="1">
      <c r="A28" s="246">
        <v>1</v>
      </c>
      <c r="B28" s="753" t="s">
        <v>397</v>
      </c>
      <c r="C28" s="754"/>
      <c r="D28" s="754"/>
      <c r="E28" s="754"/>
      <c r="F28" s="754"/>
      <c r="G28" s="754"/>
      <c r="H28" s="754"/>
      <c r="I28" s="754"/>
      <c r="J28" s="754"/>
      <c r="K28" s="754"/>
      <c r="L28" s="754"/>
      <c r="M28" s="754"/>
      <c r="N28" s="754"/>
      <c r="O28" s="754"/>
      <c r="P28" s="755"/>
      <c r="Q28" s="844">
        <v>1117</v>
      </c>
      <c r="R28" s="845"/>
      <c r="S28" s="845"/>
      <c r="T28" s="845"/>
      <c r="U28" s="845"/>
      <c r="V28" s="845">
        <v>1080</v>
      </c>
      <c r="W28" s="845"/>
      <c r="X28" s="845"/>
      <c r="Y28" s="845"/>
      <c r="Z28" s="845"/>
      <c r="AA28" s="845">
        <v>37</v>
      </c>
      <c r="AB28" s="845"/>
      <c r="AC28" s="845"/>
      <c r="AD28" s="845"/>
      <c r="AE28" s="846"/>
      <c r="AF28" s="847">
        <v>37</v>
      </c>
      <c r="AG28" s="845"/>
      <c r="AH28" s="845"/>
      <c r="AI28" s="845"/>
      <c r="AJ28" s="848"/>
      <c r="AK28" s="849">
        <v>85</v>
      </c>
      <c r="AL28" s="840"/>
      <c r="AM28" s="840"/>
      <c r="AN28" s="840"/>
      <c r="AO28" s="840"/>
      <c r="AP28" s="840" t="s">
        <v>573</v>
      </c>
      <c r="AQ28" s="840"/>
      <c r="AR28" s="840"/>
      <c r="AS28" s="840"/>
      <c r="AT28" s="840"/>
      <c r="AU28" s="840" t="s">
        <v>573</v>
      </c>
      <c r="AV28" s="840"/>
      <c r="AW28" s="840"/>
      <c r="AX28" s="840"/>
      <c r="AY28" s="840"/>
      <c r="AZ28" s="841" t="s">
        <v>573</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35" customHeight="1">
      <c r="A29" s="246">
        <v>2</v>
      </c>
      <c r="B29" s="777" t="s">
        <v>398</v>
      </c>
      <c r="C29" s="778"/>
      <c r="D29" s="778"/>
      <c r="E29" s="778"/>
      <c r="F29" s="778"/>
      <c r="G29" s="778"/>
      <c r="H29" s="778"/>
      <c r="I29" s="778"/>
      <c r="J29" s="778"/>
      <c r="K29" s="778"/>
      <c r="L29" s="778"/>
      <c r="M29" s="778"/>
      <c r="N29" s="778"/>
      <c r="O29" s="778"/>
      <c r="P29" s="779"/>
      <c r="Q29" s="780">
        <v>904</v>
      </c>
      <c r="R29" s="781"/>
      <c r="S29" s="781"/>
      <c r="T29" s="781"/>
      <c r="U29" s="781"/>
      <c r="V29" s="781">
        <v>897</v>
      </c>
      <c r="W29" s="781"/>
      <c r="X29" s="781"/>
      <c r="Y29" s="781"/>
      <c r="Z29" s="781"/>
      <c r="AA29" s="781">
        <v>7</v>
      </c>
      <c r="AB29" s="781"/>
      <c r="AC29" s="781"/>
      <c r="AD29" s="781"/>
      <c r="AE29" s="782"/>
      <c r="AF29" s="783">
        <v>7</v>
      </c>
      <c r="AG29" s="784"/>
      <c r="AH29" s="784"/>
      <c r="AI29" s="784"/>
      <c r="AJ29" s="785"/>
      <c r="AK29" s="852">
        <v>121</v>
      </c>
      <c r="AL29" s="853"/>
      <c r="AM29" s="853"/>
      <c r="AN29" s="853"/>
      <c r="AO29" s="853"/>
      <c r="AP29" s="853" t="s">
        <v>573</v>
      </c>
      <c r="AQ29" s="853"/>
      <c r="AR29" s="853"/>
      <c r="AS29" s="853"/>
      <c r="AT29" s="853"/>
      <c r="AU29" s="853" t="s">
        <v>573</v>
      </c>
      <c r="AV29" s="853"/>
      <c r="AW29" s="853"/>
      <c r="AX29" s="853"/>
      <c r="AY29" s="853"/>
      <c r="AZ29" s="854" t="s">
        <v>573</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35" customHeight="1">
      <c r="A30" s="246">
        <v>3</v>
      </c>
      <c r="B30" s="777" t="s">
        <v>399</v>
      </c>
      <c r="C30" s="778"/>
      <c r="D30" s="778"/>
      <c r="E30" s="778"/>
      <c r="F30" s="778"/>
      <c r="G30" s="778"/>
      <c r="H30" s="778"/>
      <c r="I30" s="778"/>
      <c r="J30" s="778"/>
      <c r="K30" s="778"/>
      <c r="L30" s="778"/>
      <c r="M30" s="778"/>
      <c r="N30" s="778"/>
      <c r="O30" s="778"/>
      <c r="P30" s="779"/>
      <c r="Q30" s="780">
        <v>113</v>
      </c>
      <c r="R30" s="781"/>
      <c r="S30" s="781"/>
      <c r="T30" s="781"/>
      <c r="U30" s="781"/>
      <c r="V30" s="781">
        <v>113</v>
      </c>
      <c r="W30" s="781"/>
      <c r="X30" s="781"/>
      <c r="Y30" s="781"/>
      <c r="Z30" s="781"/>
      <c r="AA30" s="781">
        <v>0</v>
      </c>
      <c r="AB30" s="781"/>
      <c r="AC30" s="781"/>
      <c r="AD30" s="781"/>
      <c r="AE30" s="782"/>
      <c r="AF30" s="783">
        <v>0</v>
      </c>
      <c r="AG30" s="784"/>
      <c r="AH30" s="784"/>
      <c r="AI30" s="784"/>
      <c r="AJ30" s="785"/>
      <c r="AK30" s="852">
        <v>43</v>
      </c>
      <c r="AL30" s="853"/>
      <c r="AM30" s="853"/>
      <c r="AN30" s="853"/>
      <c r="AO30" s="853"/>
      <c r="AP30" s="853" t="s">
        <v>573</v>
      </c>
      <c r="AQ30" s="853"/>
      <c r="AR30" s="853"/>
      <c r="AS30" s="853"/>
      <c r="AT30" s="853"/>
      <c r="AU30" s="853" t="s">
        <v>573</v>
      </c>
      <c r="AV30" s="853"/>
      <c r="AW30" s="853"/>
      <c r="AX30" s="853"/>
      <c r="AY30" s="853"/>
      <c r="AZ30" s="854" t="s">
        <v>573</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35" customHeight="1">
      <c r="A31" s="246">
        <v>4</v>
      </c>
      <c r="B31" s="777" t="s">
        <v>400</v>
      </c>
      <c r="C31" s="778"/>
      <c r="D31" s="778"/>
      <c r="E31" s="778"/>
      <c r="F31" s="778"/>
      <c r="G31" s="778"/>
      <c r="H31" s="778"/>
      <c r="I31" s="778"/>
      <c r="J31" s="778"/>
      <c r="K31" s="778"/>
      <c r="L31" s="778"/>
      <c r="M31" s="778"/>
      <c r="N31" s="778"/>
      <c r="O31" s="778"/>
      <c r="P31" s="779"/>
      <c r="Q31" s="780">
        <v>302</v>
      </c>
      <c r="R31" s="781"/>
      <c r="S31" s="781"/>
      <c r="T31" s="781"/>
      <c r="U31" s="781"/>
      <c r="V31" s="781">
        <v>302</v>
      </c>
      <c r="W31" s="781"/>
      <c r="X31" s="781"/>
      <c r="Y31" s="781"/>
      <c r="Z31" s="781"/>
      <c r="AA31" s="781" t="s">
        <v>573</v>
      </c>
      <c r="AB31" s="781"/>
      <c r="AC31" s="781"/>
      <c r="AD31" s="781"/>
      <c r="AE31" s="782"/>
      <c r="AF31" s="783" t="s">
        <v>121</v>
      </c>
      <c r="AG31" s="784"/>
      <c r="AH31" s="784"/>
      <c r="AI31" s="784"/>
      <c r="AJ31" s="785"/>
      <c r="AK31" s="852">
        <v>94</v>
      </c>
      <c r="AL31" s="853"/>
      <c r="AM31" s="853"/>
      <c r="AN31" s="853"/>
      <c r="AO31" s="853"/>
      <c r="AP31" s="853" t="s">
        <v>573</v>
      </c>
      <c r="AQ31" s="853"/>
      <c r="AR31" s="853"/>
      <c r="AS31" s="853"/>
      <c r="AT31" s="853"/>
      <c r="AU31" s="853" t="s">
        <v>573</v>
      </c>
      <c r="AV31" s="853"/>
      <c r="AW31" s="853"/>
      <c r="AX31" s="853"/>
      <c r="AY31" s="853"/>
      <c r="AZ31" s="854" t="s">
        <v>573</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35" customHeight="1">
      <c r="A32" s="246">
        <v>5</v>
      </c>
      <c r="B32" s="777" t="s">
        <v>401</v>
      </c>
      <c r="C32" s="778"/>
      <c r="D32" s="778"/>
      <c r="E32" s="778"/>
      <c r="F32" s="778"/>
      <c r="G32" s="778"/>
      <c r="H32" s="778"/>
      <c r="I32" s="778"/>
      <c r="J32" s="778"/>
      <c r="K32" s="778"/>
      <c r="L32" s="778"/>
      <c r="M32" s="778"/>
      <c r="N32" s="778"/>
      <c r="O32" s="778"/>
      <c r="P32" s="779"/>
      <c r="Q32" s="780">
        <v>157</v>
      </c>
      <c r="R32" s="781"/>
      <c r="S32" s="781"/>
      <c r="T32" s="781"/>
      <c r="U32" s="781"/>
      <c r="V32" s="781">
        <v>133</v>
      </c>
      <c r="W32" s="781"/>
      <c r="X32" s="781"/>
      <c r="Y32" s="781"/>
      <c r="Z32" s="781"/>
      <c r="AA32" s="781">
        <v>25</v>
      </c>
      <c r="AB32" s="781"/>
      <c r="AC32" s="781"/>
      <c r="AD32" s="781"/>
      <c r="AE32" s="782"/>
      <c r="AF32" s="783">
        <v>183</v>
      </c>
      <c r="AG32" s="784"/>
      <c r="AH32" s="784"/>
      <c r="AI32" s="784"/>
      <c r="AJ32" s="785"/>
      <c r="AK32" s="852">
        <v>3</v>
      </c>
      <c r="AL32" s="853"/>
      <c r="AM32" s="853"/>
      <c r="AN32" s="853"/>
      <c r="AO32" s="853"/>
      <c r="AP32" s="853">
        <v>228</v>
      </c>
      <c r="AQ32" s="853"/>
      <c r="AR32" s="853"/>
      <c r="AS32" s="853"/>
      <c r="AT32" s="853"/>
      <c r="AU32" s="853">
        <v>1</v>
      </c>
      <c r="AV32" s="853"/>
      <c r="AW32" s="853"/>
      <c r="AX32" s="853"/>
      <c r="AY32" s="853"/>
      <c r="AZ32" s="854" t="s">
        <v>573</v>
      </c>
      <c r="BA32" s="854"/>
      <c r="BB32" s="854"/>
      <c r="BC32" s="854"/>
      <c r="BD32" s="854"/>
      <c r="BE32" s="850" t="s">
        <v>402</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35" customHeight="1">
      <c r="A33" s="246">
        <v>6</v>
      </c>
      <c r="B33" s="777" t="s">
        <v>403</v>
      </c>
      <c r="C33" s="778"/>
      <c r="D33" s="778"/>
      <c r="E33" s="778"/>
      <c r="F33" s="778"/>
      <c r="G33" s="778"/>
      <c r="H33" s="778"/>
      <c r="I33" s="778"/>
      <c r="J33" s="778"/>
      <c r="K33" s="778"/>
      <c r="L33" s="778"/>
      <c r="M33" s="778"/>
      <c r="N33" s="778"/>
      <c r="O33" s="778"/>
      <c r="P33" s="779"/>
      <c r="Q33" s="780">
        <v>1035</v>
      </c>
      <c r="R33" s="781"/>
      <c r="S33" s="781"/>
      <c r="T33" s="781"/>
      <c r="U33" s="781"/>
      <c r="V33" s="781">
        <v>1111</v>
      </c>
      <c r="W33" s="781"/>
      <c r="X33" s="781"/>
      <c r="Y33" s="781"/>
      <c r="Z33" s="781"/>
      <c r="AA33" s="781">
        <v>-76</v>
      </c>
      <c r="AB33" s="781"/>
      <c r="AC33" s="781"/>
      <c r="AD33" s="781"/>
      <c r="AE33" s="782"/>
      <c r="AF33" s="783">
        <v>216</v>
      </c>
      <c r="AG33" s="784"/>
      <c r="AH33" s="784"/>
      <c r="AI33" s="784"/>
      <c r="AJ33" s="785"/>
      <c r="AK33" s="852">
        <v>457</v>
      </c>
      <c r="AL33" s="853"/>
      <c r="AM33" s="853"/>
      <c r="AN33" s="853"/>
      <c r="AO33" s="853"/>
      <c r="AP33" s="853">
        <v>881</v>
      </c>
      <c r="AQ33" s="853"/>
      <c r="AR33" s="853"/>
      <c r="AS33" s="853"/>
      <c r="AT33" s="853"/>
      <c r="AU33" s="853">
        <v>643</v>
      </c>
      <c r="AV33" s="853"/>
      <c r="AW33" s="853"/>
      <c r="AX33" s="853"/>
      <c r="AY33" s="853"/>
      <c r="AZ33" s="854" t="s">
        <v>573</v>
      </c>
      <c r="BA33" s="854"/>
      <c r="BB33" s="854"/>
      <c r="BC33" s="854"/>
      <c r="BD33" s="854"/>
      <c r="BE33" s="850" t="s">
        <v>404</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35" customHeight="1">
      <c r="A34" s="246">
        <v>7</v>
      </c>
      <c r="B34" s="777" t="s">
        <v>405</v>
      </c>
      <c r="C34" s="778"/>
      <c r="D34" s="778"/>
      <c r="E34" s="778"/>
      <c r="F34" s="778"/>
      <c r="G34" s="778"/>
      <c r="H34" s="778"/>
      <c r="I34" s="778"/>
      <c r="J34" s="778"/>
      <c r="K34" s="778"/>
      <c r="L34" s="778"/>
      <c r="M34" s="778"/>
      <c r="N34" s="778"/>
      <c r="O34" s="778"/>
      <c r="P34" s="779"/>
      <c r="Q34" s="780">
        <v>95</v>
      </c>
      <c r="R34" s="781"/>
      <c r="S34" s="781"/>
      <c r="T34" s="781"/>
      <c r="U34" s="781"/>
      <c r="V34" s="781">
        <v>95</v>
      </c>
      <c r="W34" s="781"/>
      <c r="X34" s="781"/>
      <c r="Y34" s="781"/>
      <c r="Z34" s="781"/>
      <c r="AA34" s="781" t="s">
        <v>573</v>
      </c>
      <c r="AB34" s="781"/>
      <c r="AC34" s="781"/>
      <c r="AD34" s="781"/>
      <c r="AE34" s="782"/>
      <c r="AF34" s="783" t="s">
        <v>121</v>
      </c>
      <c r="AG34" s="784"/>
      <c r="AH34" s="784"/>
      <c r="AI34" s="784"/>
      <c r="AJ34" s="785"/>
      <c r="AK34" s="852">
        <v>41</v>
      </c>
      <c r="AL34" s="853"/>
      <c r="AM34" s="853"/>
      <c r="AN34" s="853"/>
      <c r="AO34" s="853"/>
      <c r="AP34" s="853">
        <v>115</v>
      </c>
      <c r="AQ34" s="853"/>
      <c r="AR34" s="853"/>
      <c r="AS34" s="853"/>
      <c r="AT34" s="853"/>
      <c r="AU34" s="853">
        <v>102</v>
      </c>
      <c r="AV34" s="853"/>
      <c r="AW34" s="853"/>
      <c r="AX34" s="853"/>
      <c r="AY34" s="853"/>
      <c r="AZ34" s="854" t="s">
        <v>573</v>
      </c>
      <c r="BA34" s="854"/>
      <c r="BB34" s="854"/>
      <c r="BC34" s="854"/>
      <c r="BD34" s="854"/>
      <c r="BE34" s="850" t="s">
        <v>406</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35" customHeight="1">
      <c r="A35" s="246">
        <v>8</v>
      </c>
      <c r="B35" s="777" t="s">
        <v>407</v>
      </c>
      <c r="C35" s="778"/>
      <c r="D35" s="778"/>
      <c r="E35" s="778"/>
      <c r="F35" s="778"/>
      <c r="G35" s="778"/>
      <c r="H35" s="778"/>
      <c r="I35" s="778"/>
      <c r="J35" s="778"/>
      <c r="K35" s="778"/>
      <c r="L35" s="778"/>
      <c r="M35" s="778"/>
      <c r="N35" s="778"/>
      <c r="O35" s="778"/>
      <c r="P35" s="779"/>
      <c r="Q35" s="780">
        <v>576</v>
      </c>
      <c r="R35" s="781"/>
      <c r="S35" s="781"/>
      <c r="T35" s="781"/>
      <c r="U35" s="781"/>
      <c r="V35" s="781">
        <v>576</v>
      </c>
      <c r="W35" s="781"/>
      <c r="X35" s="781"/>
      <c r="Y35" s="781"/>
      <c r="Z35" s="781"/>
      <c r="AA35" s="781">
        <v>0</v>
      </c>
      <c r="AB35" s="781"/>
      <c r="AC35" s="781"/>
      <c r="AD35" s="781"/>
      <c r="AE35" s="782"/>
      <c r="AF35" s="783">
        <v>0</v>
      </c>
      <c r="AG35" s="784"/>
      <c r="AH35" s="784"/>
      <c r="AI35" s="784"/>
      <c r="AJ35" s="785"/>
      <c r="AK35" s="852">
        <v>257</v>
      </c>
      <c r="AL35" s="853"/>
      <c r="AM35" s="853"/>
      <c r="AN35" s="853"/>
      <c r="AO35" s="853"/>
      <c r="AP35" s="853">
        <v>1613</v>
      </c>
      <c r="AQ35" s="853"/>
      <c r="AR35" s="853"/>
      <c r="AS35" s="853"/>
      <c r="AT35" s="853"/>
      <c r="AU35" s="853">
        <v>1613</v>
      </c>
      <c r="AV35" s="853"/>
      <c r="AW35" s="853"/>
      <c r="AX35" s="853"/>
      <c r="AY35" s="853"/>
      <c r="AZ35" s="854" t="s">
        <v>573</v>
      </c>
      <c r="BA35" s="854"/>
      <c r="BB35" s="854"/>
      <c r="BC35" s="854"/>
      <c r="BD35" s="854"/>
      <c r="BE35" s="850" t="s">
        <v>408</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3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3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3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3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3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3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3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3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3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3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3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3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3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3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3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3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3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3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3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3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3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3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3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3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3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3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3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409</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35" customHeight="1" thickBot="1">
      <c r="A63" s="244" t="s">
        <v>385</v>
      </c>
      <c r="B63" s="812" t="s">
        <v>410</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f>SUM(AF28:AJ35)</f>
        <v>443</v>
      </c>
      <c r="AG63" s="864"/>
      <c r="AH63" s="864"/>
      <c r="AI63" s="864"/>
      <c r="AJ63" s="865"/>
      <c r="AK63" s="866"/>
      <c r="AL63" s="861"/>
      <c r="AM63" s="861"/>
      <c r="AN63" s="861"/>
      <c r="AO63" s="861"/>
      <c r="AP63" s="864">
        <f>SUM(AP28:AT35)</f>
        <v>2837</v>
      </c>
      <c r="AQ63" s="864"/>
      <c r="AR63" s="864"/>
      <c r="AS63" s="864"/>
      <c r="AT63" s="864"/>
      <c r="AU63" s="864">
        <f>SUM(AU28:AY35)</f>
        <v>2359</v>
      </c>
      <c r="AV63" s="864"/>
      <c r="AW63" s="864"/>
      <c r="AX63" s="864"/>
      <c r="AY63" s="864"/>
      <c r="AZ63" s="868"/>
      <c r="BA63" s="868"/>
      <c r="BB63" s="868"/>
      <c r="BC63" s="868"/>
      <c r="BD63" s="868"/>
      <c r="BE63" s="869"/>
      <c r="BF63" s="869"/>
      <c r="BG63" s="869"/>
      <c r="BH63" s="869"/>
      <c r="BI63" s="870"/>
      <c r="BJ63" s="871" t="s">
        <v>411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3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3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35" customHeight="1">
      <c r="A66" s="762" t="s">
        <v>413</v>
      </c>
      <c r="B66" s="763"/>
      <c r="C66" s="763"/>
      <c r="D66" s="763"/>
      <c r="E66" s="763"/>
      <c r="F66" s="763"/>
      <c r="G66" s="763"/>
      <c r="H66" s="763"/>
      <c r="I66" s="763"/>
      <c r="J66" s="763"/>
      <c r="K66" s="763"/>
      <c r="L66" s="763"/>
      <c r="M66" s="763"/>
      <c r="N66" s="763"/>
      <c r="O66" s="763"/>
      <c r="P66" s="764"/>
      <c r="Q66" s="739" t="s">
        <v>414</v>
      </c>
      <c r="R66" s="740"/>
      <c r="S66" s="740"/>
      <c r="T66" s="740"/>
      <c r="U66" s="741"/>
      <c r="V66" s="739" t="s">
        <v>415</v>
      </c>
      <c r="W66" s="740"/>
      <c r="X66" s="740"/>
      <c r="Y66" s="740"/>
      <c r="Z66" s="741"/>
      <c r="AA66" s="739" t="s">
        <v>416</v>
      </c>
      <c r="AB66" s="740"/>
      <c r="AC66" s="740"/>
      <c r="AD66" s="740"/>
      <c r="AE66" s="741"/>
      <c r="AF66" s="874" t="s">
        <v>417</v>
      </c>
      <c r="AG66" s="835"/>
      <c r="AH66" s="835"/>
      <c r="AI66" s="835"/>
      <c r="AJ66" s="875"/>
      <c r="AK66" s="739" t="s">
        <v>418</v>
      </c>
      <c r="AL66" s="763"/>
      <c r="AM66" s="763"/>
      <c r="AN66" s="763"/>
      <c r="AO66" s="764"/>
      <c r="AP66" s="739" t="s">
        <v>419</v>
      </c>
      <c r="AQ66" s="740"/>
      <c r="AR66" s="740"/>
      <c r="AS66" s="740"/>
      <c r="AT66" s="741"/>
      <c r="AU66" s="739" t="s">
        <v>420</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3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35" customHeight="1" thickTop="1">
      <c r="A68" s="238">
        <v>1</v>
      </c>
      <c r="B68" s="894" t="s">
        <v>574</v>
      </c>
      <c r="C68" s="895"/>
      <c r="D68" s="895"/>
      <c r="E68" s="895"/>
      <c r="F68" s="895"/>
      <c r="G68" s="895"/>
      <c r="H68" s="895"/>
      <c r="I68" s="895"/>
      <c r="J68" s="895"/>
      <c r="K68" s="895"/>
      <c r="L68" s="895"/>
      <c r="M68" s="895"/>
      <c r="N68" s="895"/>
      <c r="O68" s="895"/>
      <c r="P68" s="896"/>
      <c r="Q68" s="897">
        <v>5902</v>
      </c>
      <c r="R68" s="889"/>
      <c r="S68" s="889"/>
      <c r="T68" s="889"/>
      <c r="U68" s="890"/>
      <c r="V68" s="888">
        <v>5758</v>
      </c>
      <c r="W68" s="889"/>
      <c r="X68" s="889"/>
      <c r="Y68" s="889"/>
      <c r="Z68" s="890"/>
      <c r="AA68" s="888">
        <v>144</v>
      </c>
      <c r="AB68" s="889"/>
      <c r="AC68" s="889"/>
      <c r="AD68" s="889"/>
      <c r="AE68" s="890"/>
      <c r="AF68" s="888">
        <v>144</v>
      </c>
      <c r="AG68" s="889"/>
      <c r="AH68" s="889"/>
      <c r="AI68" s="889"/>
      <c r="AJ68" s="890"/>
      <c r="AK68" s="888" t="s">
        <v>511</v>
      </c>
      <c r="AL68" s="889"/>
      <c r="AM68" s="889"/>
      <c r="AN68" s="889"/>
      <c r="AO68" s="890"/>
      <c r="AP68" s="888">
        <v>224</v>
      </c>
      <c r="AQ68" s="889"/>
      <c r="AR68" s="889"/>
      <c r="AS68" s="889"/>
      <c r="AT68" s="890"/>
      <c r="AU68" s="891" t="s">
        <v>573</v>
      </c>
      <c r="AV68" s="891"/>
      <c r="AW68" s="891"/>
      <c r="AX68" s="891"/>
      <c r="AY68" s="891"/>
      <c r="AZ68" s="892"/>
      <c r="BA68" s="892"/>
      <c r="BB68" s="892"/>
      <c r="BC68" s="892"/>
      <c r="BD68" s="893"/>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35" customHeight="1">
      <c r="A69" s="241">
        <v>2</v>
      </c>
      <c r="B69" s="898" t="s">
        <v>575</v>
      </c>
      <c r="C69" s="899"/>
      <c r="D69" s="899"/>
      <c r="E69" s="899"/>
      <c r="F69" s="899"/>
      <c r="G69" s="899"/>
      <c r="H69" s="899"/>
      <c r="I69" s="899"/>
      <c r="J69" s="899"/>
      <c r="K69" s="899"/>
      <c r="L69" s="899"/>
      <c r="M69" s="899"/>
      <c r="N69" s="899"/>
      <c r="O69" s="899"/>
      <c r="P69" s="900"/>
      <c r="Q69" s="901">
        <v>3145</v>
      </c>
      <c r="R69" s="902"/>
      <c r="S69" s="902"/>
      <c r="T69" s="902"/>
      <c r="U69" s="852"/>
      <c r="V69" s="903">
        <v>2686</v>
      </c>
      <c r="W69" s="902"/>
      <c r="X69" s="902"/>
      <c r="Y69" s="902"/>
      <c r="Z69" s="852"/>
      <c r="AA69" s="903">
        <v>459</v>
      </c>
      <c r="AB69" s="902"/>
      <c r="AC69" s="902"/>
      <c r="AD69" s="902"/>
      <c r="AE69" s="852"/>
      <c r="AF69" s="903">
        <v>459</v>
      </c>
      <c r="AG69" s="902"/>
      <c r="AH69" s="902"/>
      <c r="AI69" s="902"/>
      <c r="AJ69" s="852"/>
      <c r="AK69" s="903" t="s">
        <v>511</v>
      </c>
      <c r="AL69" s="902"/>
      <c r="AM69" s="902"/>
      <c r="AN69" s="902"/>
      <c r="AO69" s="852"/>
      <c r="AP69" s="903">
        <v>1503</v>
      </c>
      <c r="AQ69" s="902"/>
      <c r="AR69" s="902"/>
      <c r="AS69" s="902"/>
      <c r="AT69" s="852"/>
      <c r="AU69" s="853" t="s">
        <v>573</v>
      </c>
      <c r="AV69" s="853"/>
      <c r="AW69" s="853"/>
      <c r="AX69" s="853"/>
      <c r="AY69" s="853"/>
      <c r="AZ69" s="904"/>
      <c r="BA69" s="904"/>
      <c r="BB69" s="904"/>
      <c r="BC69" s="904"/>
      <c r="BD69" s="905"/>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35" customHeight="1">
      <c r="A70" s="241">
        <v>3</v>
      </c>
      <c r="B70" s="898" t="s">
        <v>576</v>
      </c>
      <c r="C70" s="899"/>
      <c r="D70" s="899"/>
      <c r="E70" s="899"/>
      <c r="F70" s="899"/>
      <c r="G70" s="899"/>
      <c r="H70" s="899"/>
      <c r="I70" s="899"/>
      <c r="J70" s="899"/>
      <c r="K70" s="899"/>
      <c r="L70" s="899"/>
      <c r="M70" s="899"/>
      <c r="N70" s="899"/>
      <c r="O70" s="899"/>
      <c r="P70" s="900"/>
      <c r="Q70" s="901">
        <v>215</v>
      </c>
      <c r="R70" s="902"/>
      <c r="S70" s="902"/>
      <c r="T70" s="902"/>
      <c r="U70" s="852"/>
      <c r="V70" s="903">
        <v>142</v>
      </c>
      <c r="W70" s="902"/>
      <c r="X70" s="902"/>
      <c r="Y70" s="902"/>
      <c r="Z70" s="852"/>
      <c r="AA70" s="903">
        <v>30</v>
      </c>
      <c r="AB70" s="902"/>
      <c r="AC70" s="902"/>
      <c r="AD70" s="902"/>
      <c r="AE70" s="852"/>
      <c r="AF70" s="903">
        <v>30</v>
      </c>
      <c r="AG70" s="902"/>
      <c r="AH70" s="902"/>
      <c r="AI70" s="902"/>
      <c r="AJ70" s="852"/>
      <c r="AK70" s="903" t="s">
        <v>511</v>
      </c>
      <c r="AL70" s="902"/>
      <c r="AM70" s="902"/>
      <c r="AN70" s="902"/>
      <c r="AO70" s="852"/>
      <c r="AP70" s="903">
        <v>0</v>
      </c>
      <c r="AQ70" s="902"/>
      <c r="AR70" s="902"/>
      <c r="AS70" s="902"/>
      <c r="AT70" s="852"/>
      <c r="AU70" s="853" t="s">
        <v>573</v>
      </c>
      <c r="AV70" s="853"/>
      <c r="AW70" s="853"/>
      <c r="AX70" s="853"/>
      <c r="AY70" s="853"/>
      <c r="AZ70" s="904" t="s">
        <v>579</v>
      </c>
      <c r="BA70" s="904"/>
      <c r="BB70" s="904"/>
      <c r="BC70" s="904"/>
      <c r="BD70" s="905"/>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35" customHeight="1">
      <c r="A71" s="241">
        <v>4</v>
      </c>
      <c r="B71" s="898" t="s">
        <v>577</v>
      </c>
      <c r="C71" s="899"/>
      <c r="D71" s="899"/>
      <c r="E71" s="899"/>
      <c r="F71" s="899"/>
      <c r="G71" s="899"/>
      <c r="H71" s="899"/>
      <c r="I71" s="899"/>
      <c r="J71" s="899"/>
      <c r="K71" s="899"/>
      <c r="L71" s="899"/>
      <c r="M71" s="899"/>
      <c r="N71" s="899"/>
      <c r="O71" s="899"/>
      <c r="P71" s="900"/>
      <c r="Q71" s="901">
        <v>350</v>
      </c>
      <c r="R71" s="902"/>
      <c r="S71" s="902"/>
      <c r="T71" s="902"/>
      <c r="U71" s="852"/>
      <c r="V71" s="903">
        <v>324</v>
      </c>
      <c r="W71" s="902"/>
      <c r="X71" s="902"/>
      <c r="Y71" s="902"/>
      <c r="Z71" s="852"/>
      <c r="AA71" s="903">
        <v>26</v>
      </c>
      <c r="AB71" s="902"/>
      <c r="AC71" s="902"/>
      <c r="AD71" s="902"/>
      <c r="AE71" s="852"/>
      <c r="AF71" s="903">
        <v>26</v>
      </c>
      <c r="AG71" s="902"/>
      <c r="AH71" s="902"/>
      <c r="AI71" s="902"/>
      <c r="AJ71" s="852"/>
      <c r="AK71" s="903" t="s">
        <v>511</v>
      </c>
      <c r="AL71" s="902"/>
      <c r="AM71" s="902"/>
      <c r="AN71" s="902"/>
      <c r="AO71" s="852"/>
      <c r="AP71" s="903">
        <v>0</v>
      </c>
      <c r="AQ71" s="902"/>
      <c r="AR71" s="902"/>
      <c r="AS71" s="902"/>
      <c r="AT71" s="852"/>
      <c r="AU71" s="853" t="s">
        <v>511</v>
      </c>
      <c r="AV71" s="853"/>
      <c r="AW71" s="853"/>
      <c r="AX71" s="853"/>
      <c r="AY71" s="853"/>
      <c r="AZ71" s="904"/>
      <c r="BA71" s="904"/>
      <c r="BB71" s="904"/>
      <c r="BC71" s="904"/>
      <c r="BD71" s="905"/>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35" customHeight="1">
      <c r="A72" s="241">
        <v>5</v>
      </c>
      <c r="B72" s="898" t="s">
        <v>578</v>
      </c>
      <c r="C72" s="899"/>
      <c r="D72" s="899"/>
      <c r="E72" s="899"/>
      <c r="F72" s="899"/>
      <c r="G72" s="899"/>
      <c r="H72" s="899"/>
      <c r="I72" s="899"/>
      <c r="J72" s="899"/>
      <c r="K72" s="899"/>
      <c r="L72" s="899"/>
      <c r="M72" s="899"/>
      <c r="N72" s="899"/>
      <c r="O72" s="899"/>
      <c r="P72" s="900"/>
      <c r="Q72" s="901">
        <v>195</v>
      </c>
      <c r="R72" s="902"/>
      <c r="S72" s="902"/>
      <c r="T72" s="902"/>
      <c r="U72" s="852"/>
      <c r="V72" s="903">
        <v>193</v>
      </c>
      <c r="W72" s="902"/>
      <c r="X72" s="902"/>
      <c r="Y72" s="902"/>
      <c r="Z72" s="852"/>
      <c r="AA72" s="903">
        <v>2</v>
      </c>
      <c r="AB72" s="902"/>
      <c r="AC72" s="902"/>
      <c r="AD72" s="902"/>
      <c r="AE72" s="852"/>
      <c r="AF72" s="903">
        <v>2</v>
      </c>
      <c r="AG72" s="902"/>
      <c r="AH72" s="902"/>
      <c r="AI72" s="902"/>
      <c r="AJ72" s="852"/>
      <c r="AK72" s="903" t="s">
        <v>511</v>
      </c>
      <c r="AL72" s="902"/>
      <c r="AM72" s="902"/>
      <c r="AN72" s="902"/>
      <c r="AO72" s="852"/>
      <c r="AP72" s="903">
        <v>0</v>
      </c>
      <c r="AQ72" s="902"/>
      <c r="AR72" s="902"/>
      <c r="AS72" s="902"/>
      <c r="AT72" s="852"/>
      <c r="AU72" s="853" t="s">
        <v>511</v>
      </c>
      <c r="AV72" s="853"/>
      <c r="AW72" s="853"/>
      <c r="AX72" s="853"/>
      <c r="AY72" s="853"/>
      <c r="AZ72" s="904"/>
      <c r="BA72" s="904"/>
      <c r="BB72" s="904"/>
      <c r="BC72" s="904"/>
      <c r="BD72" s="905"/>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35" customHeight="1">
      <c r="A73" s="241">
        <v>6</v>
      </c>
      <c r="B73" s="898"/>
      <c r="C73" s="899"/>
      <c r="D73" s="899"/>
      <c r="E73" s="899"/>
      <c r="F73" s="899"/>
      <c r="G73" s="899"/>
      <c r="H73" s="899"/>
      <c r="I73" s="899"/>
      <c r="J73" s="899"/>
      <c r="K73" s="899"/>
      <c r="L73" s="899"/>
      <c r="M73" s="899"/>
      <c r="N73" s="899"/>
      <c r="O73" s="899"/>
      <c r="P73" s="900"/>
      <c r="Q73" s="901"/>
      <c r="R73" s="902"/>
      <c r="S73" s="902"/>
      <c r="T73" s="902"/>
      <c r="U73" s="852"/>
      <c r="V73" s="903"/>
      <c r="W73" s="902"/>
      <c r="X73" s="902"/>
      <c r="Y73" s="902"/>
      <c r="Z73" s="852"/>
      <c r="AA73" s="903"/>
      <c r="AB73" s="902"/>
      <c r="AC73" s="902"/>
      <c r="AD73" s="902"/>
      <c r="AE73" s="852"/>
      <c r="AF73" s="903"/>
      <c r="AG73" s="902"/>
      <c r="AH73" s="902"/>
      <c r="AI73" s="902"/>
      <c r="AJ73" s="852"/>
      <c r="AK73" s="903"/>
      <c r="AL73" s="902"/>
      <c r="AM73" s="902"/>
      <c r="AN73" s="902"/>
      <c r="AO73" s="852"/>
      <c r="AP73" s="903"/>
      <c r="AQ73" s="902"/>
      <c r="AR73" s="902"/>
      <c r="AS73" s="902"/>
      <c r="AT73" s="852"/>
      <c r="AU73" s="853"/>
      <c r="AV73" s="853"/>
      <c r="AW73" s="853"/>
      <c r="AX73" s="853"/>
      <c r="AY73" s="853"/>
      <c r="AZ73" s="904"/>
      <c r="BA73" s="904"/>
      <c r="BB73" s="904"/>
      <c r="BC73" s="904"/>
      <c r="BD73" s="905"/>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35" customHeight="1">
      <c r="A74" s="241">
        <v>7</v>
      </c>
      <c r="B74" s="898"/>
      <c r="C74" s="899"/>
      <c r="D74" s="899"/>
      <c r="E74" s="899"/>
      <c r="F74" s="899"/>
      <c r="G74" s="899"/>
      <c r="H74" s="899"/>
      <c r="I74" s="899"/>
      <c r="J74" s="899"/>
      <c r="K74" s="899"/>
      <c r="L74" s="899"/>
      <c r="M74" s="899"/>
      <c r="N74" s="899"/>
      <c r="O74" s="899"/>
      <c r="P74" s="900"/>
      <c r="Q74" s="906"/>
      <c r="R74" s="853"/>
      <c r="S74" s="853"/>
      <c r="T74" s="853"/>
      <c r="U74" s="853"/>
      <c r="V74" s="903"/>
      <c r="W74" s="902"/>
      <c r="X74" s="902"/>
      <c r="Y74" s="902"/>
      <c r="Z74" s="852"/>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904"/>
      <c r="BA74" s="904"/>
      <c r="BB74" s="904"/>
      <c r="BC74" s="904"/>
      <c r="BD74" s="905"/>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35" customHeight="1">
      <c r="A75" s="241">
        <v>8</v>
      </c>
      <c r="B75" s="898"/>
      <c r="C75" s="899"/>
      <c r="D75" s="899"/>
      <c r="E75" s="899"/>
      <c r="F75" s="899"/>
      <c r="G75" s="899"/>
      <c r="H75" s="899"/>
      <c r="I75" s="899"/>
      <c r="J75" s="899"/>
      <c r="K75" s="899"/>
      <c r="L75" s="899"/>
      <c r="M75" s="899"/>
      <c r="N75" s="899"/>
      <c r="O75" s="899"/>
      <c r="P75" s="900"/>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904"/>
      <c r="BA75" s="904"/>
      <c r="BB75" s="904"/>
      <c r="BC75" s="904"/>
      <c r="BD75" s="905"/>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35" customHeight="1">
      <c r="A76" s="241">
        <v>9</v>
      </c>
      <c r="B76" s="898"/>
      <c r="C76" s="899"/>
      <c r="D76" s="899"/>
      <c r="E76" s="899"/>
      <c r="F76" s="899"/>
      <c r="G76" s="899"/>
      <c r="H76" s="899"/>
      <c r="I76" s="899"/>
      <c r="J76" s="899"/>
      <c r="K76" s="899"/>
      <c r="L76" s="899"/>
      <c r="M76" s="899"/>
      <c r="N76" s="899"/>
      <c r="O76" s="899"/>
      <c r="P76" s="900"/>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904"/>
      <c r="BA76" s="904"/>
      <c r="BB76" s="904"/>
      <c r="BC76" s="904"/>
      <c r="BD76" s="905"/>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35" customHeight="1">
      <c r="A77" s="241">
        <v>10</v>
      </c>
      <c r="B77" s="898"/>
      <c r="C77" s="899"/>
      <c r="D77" s="899"/>
      <c r="E77" s="899"/>
      <c r="F77" s="899"/>
      <c r="G77" s="899"/>
      <c r="H77" s="899"/>
      <c r="I77" s="899"/>
      <c r="J77" s="899"/>
      <c r="K77" s="899"/>
      <c r="L77" s="899"/>
      <c r="M77" s="899"/>
      <c r="N77" s="899"/>
      <c r="O77" s="899"/>
      <c r="P77" s="900"/>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904"/>
      <c r="BA77" s="904"/>
      <c r="BB77" s="904"/>
      <c r="BC77" s="904"/>
      <c r="BD77" s="905"/>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35" customHeight="1">
      <c r="A78" s="241">
        <v>11</v>
      </c>
      <c r="B78" s="898"/>
      <c r="C78" s="899"/>
      <c r="D78" s="899"/>
      <c r="E78" s="899"/>
      <c r="F78" s="899"/>
      <c r="G78" s="899"/>
      <c r="H78" s="899"/>
      <c r="I78" s="899"/>
      <c r="J78" s="899"/>
      <c r="K78" s="899"/>
      <c r="L78" s="899"/>
      <c r="M78" s="899"/>
      <c r="N78" s="899"/>
      <c r="O78" s="899"/>
      <c r="P78" s="900"/>
      <c r="Q78" s="906"/>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904"/>
      <c r="BA78" s="904"/>
      <c r="BB78" s="904"/>
      <c r="BC78" s="904"/>
      <c r="BD78" s="905"/>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35" customHeight="1">
      <c r="A79" s="241">
        <v>12</v>
      </c>
      <c r="B79" s="898"/>
      <c r="C79" s="899"/>
      <c r="D79" s="899"/>
      <c r="E79" s="899"/>
      <c r="F79" s="899"/>
      <c r="G79" s="899"/>
      <c r="H79" s="899"/>
      <c r="I79" s="899"/>
      <c r="J79" s="899"/>
      <c r="K79" s="899"/>
      <c r="L79" s="899"/>
      <c r="M79" s="899"/>
      <c r="N79" s="899"/>
      <c r="O79" s="899"/>
      <c r="P79" s="900"/>
      <c r="Q79" s="906"/>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904"/>
      <c r="BA79" s="904"/>
      <c r="BB79" s="904"/>
      <c r="BC79" s="904"/>
      <c r="BD79" s="905"/>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35" customHeight="1">
      <c r="A80" s="241">
        <v>13</v>
      </c>
      <c r="B80" s="898"/>
      <c r="C80" s="899"/>
      <c r="D80" s="899"/>
      <c r="E80" s="899"/>
      <c r="F80" s="899"/>
      <c r="G80" s="899"/>
      <c r="H80" s="899"/>
      <c r="I80" s="899"/>
      <c r="J80" s="899"/>
      <c r="K80" s="899"/>
      <c r="L80" s="899"/>
      <c r="M80" s="899"/>
      <c r="N80" s="899"/>
      <c r="O80" s="899"/>
      <c r="P80" s="900"/>
      <c r="Q80" s="906"/>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904"/>
      <c r="BA80" s="904"/>
      <c r="BB80" s="904"/>
      <c r="BC80" s="904"/>
      <c r="BD80" s="905"/>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35" customHeight="1">
      <c r="A81" s="241">
        <v>14</v>
      </c>
      <c r="B81" s="898"/>
      <c r="C81" s="899"/>
      <c r="D81" s="899"/>
      <c r="E81" s="899"/>
      <c r="F81" s="899"/>
      <c r="G81" s="899"/>
      <c r="H81" s="899"/>
      <c r="I81" s="899"/>
      <c r="J81" s="899"/>
      <c r="K81" s="899"/>
      <c r="L81" s="899"/>
      <c r="M81" s="899"/>
      <c r="N81" s="899"/>
      <c r="O81" s="899"/>
      <c r="P81" s="900"/>
      <c r="Q81" s="906"/>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904"/>
      <c r="BA81" s="904"/>
      <c r="BB81" s="904"/>
      <c r="BC81" s="904"/>
      <c r="BD81" s="905"/>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35" customHeight="1">
      <c r="A82" s="241">
        <v>15</v>
      </c>
      <c r="B82" s="898"/>
      <c r="C82" s="899"/>
      <c r="D82" s="899"/>
      <c r="E82" s="899"/>
      <c r="F82" s="899"/>
      <c r="G82" s="899"/>
      <c r="H82" s="899"/>
      <c r="I82" s="899"/>
      <c r="J82" s="899"/>
      <c r="K82" s="899"/>
      <c r="L82" s="899"/>
      <c r="M82" s="899"/>
      <c r="N82" s="899"/>
      <c r="O82" s="899"/>
      <c r="P82" s="900"/>
      <c r="Q82" s="906"/>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4"/>
      <c r="BA82" s="904"/>
      <c r="BB82" s="904"/>
      <c r="BC82" s="904"/>
      <c r="BD82" s="905"/>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35" customHeight="1">
      <c r="A83" s="241">
        <v>16</v>
      </c>
      <c r="B83" s="898"/>
      <c r="C83" s="899"/>
      <c r="D83" s="899"/>
      <c r="E83" s="899"/>
      <c r="F83" s="899"/>
      <c r="G83" s="899"/>
      <c r="H83" s="899"/>
      <c r="I83" s="899"/>
      <c r="J83" s="899"/>
      <c r="K83" s="899"/>
      <c r="L83" s="899"/>
      <c r="M83" s="899"/>
      <c r="N83" s="899"/>
      <c r="O83" s="899"/>
      <c r="P83" s="900"/>
      <c r="Q83" s="906"/>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4"/>
      <c r="BA83" s="904"/>
      <c r="BB83" s="904"/>
      <c r="BC83" s="904"/>
      <c r="BD83" s="905"/>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35" customHeight="1">
      <c r="A84" s="241">
        <v>17</v>
      </c>
      <c r="B84" s="898"/>
      <c r="C84" s="899"/>
      <c r="D84" s="899"/>
      <c r="E84" s="899"/>
      <c r="F84" s="899"/>
      <c r="G84" s="899"/>
      <c r="H84" s="899"/>
      <c r="I84" s="899"/>
      <c r="J84" s="899"/>
      <c r="K84" s="899"/>
      <c r="L84" s="899"/>
      <c r="M84" s="899"/>
      <c r="N84" s="899"/>
      <c r="O84" s="899"/>
      <c r="P84" s="900"/>
      <c r="Q84" s="906"/>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4"/>
      <c r="BA84" s="904"/>
      <c r="BB84" s="904"/>
      <c r="BC84" s="904"/>
      <c r="BD84" s="905"/>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35" customHeight="1">
      <c r="A85" s="241">
        <v>18</v>
      </c>
      <c r="B85" s="898"/>
      <c r="C85" s="899"/>
      <c r="D85" s="899"/>
      <c r="E85" s="899"/>
      <c r="F85" s="899"/>
      <c r="G85" s="899"/>
      <c r="H85" s="899"/>
      <c r="I85" s="899"/>
      <c r="J85" s="899"/>
      <c r="K85" s="899"/>
      <c r="L85" s="899"/>
      <c r="M85" s="899"/>
      <c r="N85" s="899"/>
      <c r="O85" s="899"/>
      <c r="P85" s="900"/>
      <c r="Q85" s="906"/>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4"/>
      <c r="BA85" s="904"/>
      <c r="BB85" s="904"/>
      <c r="BC85" s="904"/>
      <c r="BD85" s="905"/>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35" customHeight="1">
      <c r="A86" s="241">
        <v>19</v>
      </c>
      <c r="B86" s="898"/>
      <c r="C86" s="899"/>
      <c r="D86" s="899"/>
      <c r="E86" s="899"/>
      <c r="F86" s="899"/>
      <c r="G86" s="899"/>
      <c r="H86" s="899"/>
      <c r="I86" s="899"/>
      <c r="J86" s="899"/>
      <c r="K86" s="899"/>
      <c r="L86" s="899"/>
      <c r="M86" s="899"/>
      <c r="N86" s="899"/>
      <c r="O86" s="899"/>
      <c r="P86" s="900"/>
      <c r="Q86" s="906"/>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4"/>
      <c r="BA86" s="904"/>
      <c r="BB86" s="904"/>
      <c r="BC86" s="904"/>
      <c r="BD86" s="905"/>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35" customHeight="1">
      <c r="A87" s="249">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35" customHeight="1" thickBot="1">
      <c r="A88" s="244" t="s">
        <v>385</v>
      </c>
      <c r="B88" s="812" t="s">
        <v>421</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f>SUM(AF68:AJ72)</f>
        <v>661</v>
      </c>
      <c r="AG88" s="864"/>
      <c r="AH88" s="864"/>
      <c r="AI88" s="864"/>
      <c r="AJ88" s="864"/>
      <c r="AK88" s="861"/>
      <c r="AL88" s="861"/>
      <c r="AM88" s="861"/>
      <c r="AN88" s="861"/>
      <c r="AO88" s="861"/>
      <c r="AP88" s="864">
        <f t="shared" ref="AP88" si="0">SUM(AP68:AT72)</f>
        <v>1727</v>
      </c>
      <c r="AQ88" s="864"/>
      <c r="AR88" s="864"/>
      <c r="AS88" s="864"/>
      <c r="AT88" s="864"/>
      <c r="AU88" s="864" t="s">
        <v>580</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3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3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3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3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3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3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3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3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3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3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3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3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3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3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12" t="s">
        <v>422</v>
      </c>
      <c r="BS102" s="813"/>
      <c r="BT102" s="813"/>
      <c r="BU102" s="813"/>
      <c r="BV102" s="813"/>
      <c r="BW102" s="813"/>
      <c r="BX102" s="813"/>
      <c r="BY102" s="813"/>
      <c r="BZ102" s="813"/>
      <c r="CA102" s="813"/>
      <c r="CB102" s="813"/>
      <c r="CC102" s="813"/>
      <c r="CD102" s="813"/>
      <c r="CE102" s="813"/>
      <c r="CF102" s="813"/>
      <c r="CG102" s="814"/>
      <c r="CH102" s="914"/>
      <c r="CI102" s="915"/>
      <c r="CJ102" s="915"/>
      <c r="CK102" s="915"/>
      <c r="CL102" s="916"/>
      <c r="CM102" s="914"/>
      <c r="CN102" s="915"/>
      <c r="CO102" s="915"/>
      <c r="CP102" s="915"/>
      <c r="CQ102" s="916"/>
      <c r="CR102" s="917"/>
      <c r="CS102" s="872"/>
      <c r="CT102" s="872"/>
      <c r="CU102" s="872"/>
      <c r="CV102" s="918"/>
      <c r="CW102" s="917"/>
      <c r="CX102" s="872"/>
      <c r="CY102" s="872"/>
      <c r="CZ102" s="872"/>
      <c r="DA102" s="918"/>
      <c r="DB102" s="917"/>
      <c r="DC102" s="872"/>
      <c r="DD102" s="872"/>
      <c r="DE102" s="872"/>
      <c r="DF102" s="918"/>
      <c r="DG102" s="917"/>
      <c r="DH102" s="872"/>
      <c r="DI102" s="872"/>
      <c r="DJ102" s="872"/>
      <c r="DK102" s="918"/>
      <c r="DL102" s="917"/>
      <c r="DM102" s="872"/>
      <c r="DN102" s="872"/>
      <c r="DO102" s="872"/>
      <c r="DP102" s="918"/>
      <c r="DQ102" s="917"/>
      <c r="DR102" s="872"/>
      <c r="DS102" s="872"/>
      <c r="DT102" s="872"/>
      <c r="DU102" s="918"/>
      <c r="DV102" s="941"/>
      <c r="DW102" s="942"/>
      <c r="DX102" s="942"/>
      <c r="DY102" s="942"/>
      <c r="DZ102" s="943"/>
      <c r="EA102" s="226"/>
    </row>
    <row r="103" spans="1:131" s="227" customFormat="1" ht="26.3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4" t="s">
        <v>423</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s="227" customFormat="1" ht="26.3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5" t="s">
        <v>424</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3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35" customHeight="1">
      <c r="A108" s="946" t="s">
        <v>427</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428</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35" customHeight="1">
      <c r="A109" s="939" t="s">
        <v>429</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430</v>
      </c>
      <c r="AB109" s="920"/>
      <c r="AC109" s="920"/>
      <c r="AD109" s="920"/>
      <c r="AE109" s="921"/>
      <c r="AF109" s="919" t="s">
        <v>302</v>
      </c>
      <c r="AG109" s="920"/>
      <c r="AH109" s="920"/>
      <c r="AI109" s="920"/>
      <c r="AJ109" s="921"/>
      <c r="AK109" s="919" t="s">
        <v>301</v>
      </c>
      <c r="AL109" s="920"/>
      <c r="AM109" s="920"/>
      <c r="AN109" s="920"/>
      <c r="AO109" s="921"/>
      <c r="AP109" s="919" t="s">
        <v>431</v>
      </c>
      <c r="AQ109" s="920"/>
      <c r="AR109" s="920"/>
      <c r="AS109" s="920"/>
      <c r="AT109" s="922"/>
      <c r="AU109" s="939" t="s">
        <v>429</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430</v>
      </c>
      <c r="BR109" s="920"/>
      <c r="BS109" s="920"/>
      <c r="BT109" s="920"/>
      <c r="BU109" s="921"/>
      <c r="BV109" s="919" t="s">
        <v>302</v>
      </c>
      <c r="BW109" s="920"/>
      <c r="BX109" s="920"/>
      <c r="BY109" s="920"/>
      <c r="BZ109" s="921"/>
      <c r="CA109" s="919" t="s">
        <v>301</v>
      </c>
      <c r="CB109" s="920"/>
      <c r="CC109" s="920"/>
      <c r="CD109" s="920"/>
      <c r="CE109" s="921"/>
      <c r="CF109" s="940" t="s">
        <v>431</v>
      </c>
      <c r="CG109" s="940"/>
      <c r="CH109" s="940"/>
      <c r="CI109" s="940"/>
      <c r="CJ109" s="940"/>
      <c r="CK109" s="919" t="s">
        <v>432</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430</v>
      </c>
      <c r="DH109" s="920"/>
      <c r="DI109" s="920"/>
      <c r="DJ109" s="920"/>
      <c r="DK109" s="921"/>
      <c r="DL109" s="919" t="s">
        <v>302</v>
      </c>
      <c r="DM109" s="920"/>
      <c r="DN109" s="920"/>
      <c r="DO109" s="920"/>
      <c r="DP109" s="921"/>
      <c r="DQ109" s="919" t="s">
        <v>301</v>
      </c>
      <c r="DR109" s="920"/>
      <c r="DS109" s="920"/>
      <c r="DT109" s="920"/>
      <c r="DU109" s="921"/>
      <c r="DV109" s="919" t="s">
        <v>431</v>
      </c>
      <c r="DW109" s="920"/>
      <c r="DX109" s="920"/>
      <c r="DY109" s="920"/>
      <c r="DZ109" s="922"/>
    </row>
    <row r="110" spans="1:131" s="226" customFormat="1" ht="26.35" customHeight="1">
      <c r="A110" s="923" t="s">
        <v>433</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1075924</v>
      </c>
      <c r="AB110" s="927"/>
      <c r="AC110" s="927"/>
      <c r="AD110" s="927"/>
      <c r="AE110" s="928"/>
      <c r="AF110" s="929">
        <v>1115491</v>
      </c>
      <c r="AG110" s="927"/>
      <c r="AH110" s="927"/>
      <c r="AI110" s="927"/>
      <c r="AJ110" s="928"/>
      <c r="AK110" s="929">
        <v>1089150</v>
      </c>
      <c r="AL110" s="927"/>
      <c r="AM110" s="927"/>
      <c r="AN110" s="927"/>
      <c r="AO110" s="928"/>
      <c r="AP110" s="930">
        <v>24.7</v>
      </c>
      <c r="AQ110" s="931"/>
      <c r="AR110" s="931"/>
      <c r="AS110" s="931"/>
      <c r="AT110" s="932"/>
      <c r="AU110" s="933" t="s">
        <v>67</v>
      </c>
      <c r="AV110" s="934"/>
      <c r="AW110" s="934"/>
      <c r="AX110" s="934"/>
      <c r="AY110" s="934"/>
      <c r="AZ110" s="975" t="s">
        <v>434</v>
      </c>
      <c r="BA110" s="924"/>
      <c r="BB110" s="924"/>
      <c r="BC110" s="924"/>
      <c r="BD110" s="924"/>
      <c r="BE110" s="924"/>
      <c r="BF110" s="924"/>
      <c r="BG110" s="924"/>
      <c r="BH110" s="924"/>
      <c r="BI110" s="924"/>
      <c r="BJ110" s="924"/>
      <c r="BK110" s="924"/>
      <c r="BL110" s="924"/>
      <c r="BM110" s="924"/>
      <c r="BN110" s="924"/>
      <c r="BO110" s="924"/>
      <c r="BP110" s="925"/>
      <c r="BQ110" s="961">
        <v>11135728</v>
      </c>
      <c r="BR110" s="962"/>
      <c r="BS110" s="962"/>
      <c r="BT110" s="962"/>
      <c r="BU110" s="962"/>
      <c r="BV110" s="962">
        <v>11093440</v>
      </c>
      <c r="BW110" s="962"/>
      <c r="BX110" s="962"/>
      <c r="BY110" s="962"/>
      <c r="BZ110" s="962"/>
      <c r="CA110" s="962">
        <v>11495218</v>
      </c>
      <c r="CB110" s="962"/>
      <c r="CC110" s="962"/>
      <c r="CD110" s="962"/>
      <c r="CE110" s="962"/>
      <c r="CF110" s="976">
        <v>260.60000000000002</v>
      </c>
      <c r="CG110" s="977"/>
      <c r="CH110" s="977"/>
      <c r="CI110" s="977"/>
      <c r="CJ110" s="977"/>
      <c r="CK110" s="978" t="s">
        <v>435</v>
      </c>
      <c r="CL110" s="979"/>
      <c r="CM110" s="958" t="s">
        <v>436</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121</v>
      </c>
      <c r="DH110" s="962"/>
      <c r="DI110" s="962"/>
      <c r="DJ110" s="962"/>
      <c r="DK110" s="962"/>
      <c r="DL110" s="962" t="s">
        <v>121</v>
      </c>
      <c r="DM110" s="962"/>
      <c r="DN110" s="962"/>
      <c r="DO110" s="962"/>
      <c r="DP110" s="962"/>
      <c r="DQ110" s="962" t="s">
        <v>121</v>
      </c>
      <c r="DR110" s="962"/>
      <c r="DS110" s="962"/>
      <c r="DT110" s="962"/>
      <c r="DU110" s="962"/>
      <c r="DV110" s="963" t="s">
        <v>121</v>
      </c>
      <c r="DW110" s="963"/>
      <c r="DX110" s="963"/>
      <c r="DY110" s="963"/>
      <c r="DZ110" s="964"/>
    </row>
    <row r="111" spans="1:131" s="226" customFormat="1" ht="26.35" customHeight="1">
      <c r="A111" s="965" t="s">
        <v>437</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121</v>
      </c>
      <c r="AB111" s="969"/>
      <c r="AC111" s="969"/>
      <c r="AD111" s="969"/>
      <c r="AE111" s="970"/>
      <c r="AF111" s="971" t="s">
        <v>438</v>
      </c>
      <c r="AG111" s="969"/>
      <c r="AH111" s="969"/>
      <c r="AI111" s="969"/>
      <c r="AJ111" s="970"/>
      <c r="AK111" s="971" t="s">
        <v>438</v>
      </c>
      <c r="AL111" s="969"/>
      <c r="AM111" s="969"/>
      <c r="AN111" s="969"/>
      <c r="AO111" s="970"/>
      <c r="AP111" s="972" t="s">
        <v>121</v>
      </c>
      <c r="AQ111" s="973"/>
      <c r="AR111" s="973"/>
      <c r="AS111" s="973"/>
      <c r="AT111" s="974"/>
      <c r="AU111" s="935"/>
      <c r="AV111" s="936"/>
      <c r="AW111" s="936"/>
      <c r="AX111" s="936"/>
      <c r="AY111" s="936"/>
      <c r="AZ111" s="984" t="s">
        <v>439</v>
      </c>
      <c r="BA111" s="985"/>
      <c r="BB111" s="985"/>
      <c r="BC111" s="985"/>
      <c r="BD111" s="985"/>
      <c r="BE111" s="985"/>
      <c r="BF111" s="985"/>
      <c r="BG111" s="985"/>
      <c r="BH111" s="985"/>
      <c r="BI111" s="985"/>
      <c r="BJ111" s="985"/>
      <c r="BK111" s="985"/>
      <c r="BL111" s="985"/>
      <c r="BM111" s="985"/>
      <c r="BN111" s="985"/>
      <c r="BO111" s="985"/>
      <c r="BP111" s="986"/>
      <c r="BQ111" s="954" t="s">
        <v>121</v>
      </c>
      <c r="BR111" s="955"/>
      <c r="BS111" s="955"/>
      <c r="BT111" s="955"/>
      <c r="BU111" s="955"/>
      <c r="BV111" s="955" t="s">
        <v>121</v>
      </c>
      <c r="BW111" s="955"/>
      <c r="BX111" s="955"/>
      <c r="BY111" s="955"/>
      <c r="BZ111" s="955"/>
      <c r="CA111" s="955" t="s">
        <v>121</v>
      </c>
      <c r="CB111" s="955"/>
      <c r="CC111" s="955"/>
      <c r="CD111" s="955"/>
      <c r="CE111" s="955"/>
      <c r="CF111" s="949" t="s">
        <v>121</v>
      </c>
      <c r="CG111" s="950"/>
      <c r="CH111" s="950"/>
      <c r="CI111" s="950"/>
      <c r="CJ111" s="950"/>
      <c r="CK111" s="980"/>
      <c r="CL111" s="981"/>
      <c r="CM111" s="951" t="s">
        <v>440</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121</v>
      </c>
      <c r="DH111" s="955"/>
      <c r="DI111" s="955"/>
      <c r="DJ111" s="955"/>
      <c r="DK111" s="955"/>
      <c r="DL111" s="955" t="s">
        <v>121</v>
      </c>
      <c r="DM111" s="955"/>
      <c r="DN111" s="955"/>
      <c r="DO111" s="955"/>
      <c r="DP111" s="955"/>
      <c r="DQ111" s="955" t="s">
        <v>121</v>
      </c>
      <c r="DR111" s="955"/>
      <c r="DS111" s="955"/>
      <c r="DT111" s="955"/>
      <c r="DU111" s="955"/>
      <c r="DV111" s="956" t="s">
        <v>121</v>
      </c>
      <c r="DW111" s="956"/>
      <c r="DX111" s="956"/>
      <c r="DY111" s="956"/>
      <c r="DZ111" s="957"/>
    </row>
    <row r="112" spans="1:131" s="226" customFormat="1" ht="26.35" customHeight="1">
      <c r="A112" s="987" t="s">
        <v>441</v>
      </c>
      <c r="B112" s="988"/>
      <c r="C112" s="985" t="s">
        <v>442</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t="s">
        <v>383</v>
      </c>
      <c r="AB112" s="994"/>
      <c r="AC112" s="994"/>
      <c r="AD112" s="994"/>
      <c r="AE112" s="995"/>
      <c r="AF112" s="996" t="s">
        <v>121</v>
      </c>
      <c r="AG112" s="994"/>
      <c r="AH112" s="994"/>
      <c r="AI112" s="994"/>
      <c r="AJ112" s="995"/>
      <c r="AK112" s="996" t="s">
        <v>121</v>
      </c>
      <c r="AL112" s="994"/>
      <c r="AM112" s="994"/>
      <c r="AN112" s="994"/>
      <c r="AO112" s="995"/>
      <c r="AP112" s="997" t="s">
        <v>121</v>
      </c>
      <c r="AQ112" s="998"/>
      <c r="AR112" s="998"/>
      <c r="AS112" s="998"/>
      <c r="AT112" s="999"/>
      <c r="AU112" s="935"/>
      <c r="AV112" s="936"/>
      <c r="AW112" s="936"/>
      <c r="AX112" s="936"/>
      <c r="AY112" s="936"/>
      <c r="AZ112" s="984" t="s">
        <v>443</v>
      </c>
      <c r="BA112" s="985"/>
      <c r="BB112" s="985"/>
      <c r="BC112" s="985"/>
      <c r="BD112" s="985"/>
      <c r="BE112" s="985"/>
      <c r="BF112" s="985"/>
      <c r="BG112" s="985"/>
      <c r="BH112" s="985"/>
      <c r="BI112" s="985"/>
      <c r="BJ112" s="985"/>
      <c r="BK112" s="985"/>
      <c r="BL112" s="985"/>
      <c r="BM112" s="985"/>
      <c r="BN112" s="985"/>
      <c r="BO112" s="985"/>
      <c r="BP112" s="986"/>
      <c r="BQ112" s="954">
        <v>2386062</v>
      </c>
      <c r="BR112" s="955"/>
      <c r="BS112" s="955"/>
      <c r="BT112" s="955"/>
      <c r="BU112" s="955"/>
      <c r="BV112" s="955">
        <v>2318134</v>
      </c>
      <c r="BW112" s="955"/>
      <c r="BX112" s="955"/>
      <c r="BY112" s="955"/>
      <c r="BZ112" s="955"/>
      <c r="CA112" s="955">
        <v>2358456</v>
      </c>
      <c r="CB112" s="955"/>
      <c r="CC112" s="955"/>
      <c r="CD112" s="955"/>
      <c r="CE112" s="955"/>
      <c r="CF112" s="949">
        <v>53.5</v>
      </c>
      <c r="CG112" s="950"/>
      <c r="CH112" s="950"/>
      <c r="CI112" s="950"/>
      <c r="CJ112" s="950"/>
      <c r="CK112" s="980"/>
      <c r="CL112" s="981"/>
      <c r="CM112" s="951" t="s">
        <v>444</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121</v>
      </c>
      <c r="DH112" s="955"/>
      <c r="DI112" s="955"/>
      <c r="DJ112" s="955"/>
      <c r="DK112" s="955"/>
      <c r="DL112" s="955" t="s">
        <v>121</v>
      </c>
      <c r="DM112" s="955"/>
      <c r="DN112" s="955"/>
      <c r="DO112" s="955"/>
      <c r="DP112" s="955"/>
      <c r="DQ112" s="955" t="s">
        <v>121</v>
      </c>
      <c r="DR112" s="955"/>
      <c r="DS112" s="955"/>
      <c r="DT112" s="955"/>
      <c r="DU112" s="955"/>
      <c r="DV112" s="956" t="s">
        <v>121</v>
      </c>
      <c r="DW112" s="956"/>
      <c r="DX112" s="956"/>
      <c r="DY112" s="956"/>
      <c r="DZ112" s="957"/>
    </row>
    <row r="113" spans="1:130" s="226" customFormat="1" ht="26.35" customHeight="1">
      <c r="A113" s="989"/>
      <c r="B113" s="990"/>
      <c r="C113" s="985" t="s">
        <v>445</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200186</v>
      </c>
      <c r="AB113" s="969"/>
      <c r="AC113" s="969"/>
      <c r="AD113" s="969"/>
      <c r="AE113" s="970"/>
      <c r="AF113" s="971">
        <v>215612</v>
      </c>
      <c r="AG113" s="969"/>
      <c r="AH113" s="969"/>
      <c r="AI113" s="969"/>
      <c r="AJ113" s="970"/>
      <c r="AK113" s="971">
        <v>211484</v>
      </c>
      <c r="AL113" s="969"/>
      <c r="AM113" s="969"/>
      <c r="AN113" s="969"/>
      <c r="AO113" s="970"/>
      <c r="AP113" s="972">
        <v>4.8</v>
      </c>
      <c r="AQ113" s="973"/>
      <c r="AR113" s="973"/>
      <c r="AS113" s="973"/>
      <c r="AT113" s="974"/>
      <c r="AU113" s="935"/>
      <c r="AV113" s="936"/>
      <c r="AW113" s="936"/>
      <c r="AX113" s="936"/>
      <c r="AY113" s="936"/>
      <c r="AZ113" s="984" t="s">
        <v>446</v>
      </c>
      <c r="BA113" s="985"/>
      <c r="BB113" s="985"/>
      <c r="BC113" s="985"/>
      <c r="BD113" s="985"/>
      <c r="BE113" s="985"/>
      <c r="BF113" s="985"/>
      <c r="BG113" s="985"/>
      <c r="BH113" s="985"/>
      <c r="BI113" s="985"/>
      <c r="BJ113" s="985"/>
      <c r="BK113" s="985"/>
      <c r="BL113" s="985"/>
      <c r="BM113" s="985"/>
      <c r="BN113" s="985"/>
      <c r="BO113" s="985"/>
      <c r="BP113" s="986"/>
      <c r="BQ113" s="954">
        <v>232638</v>
      </c>
      <c r="BR113" s="955"/>
      <c r="BS113" s="955"/>
      <c r="BT113" s="955"/>
      <c r="BU113" s="955"/>
      <c r="BV113" s="955">
        <v>22059</v>
      </c>
      <c r="BW113" s="955"/>
      <c r="BX113" s="955"/>
      <c r="BY113" s="955"/>
      <c r="BZ113" s="955"/>
      <c r="CA113" s="955" t="s">
        <v>383</v>
      </c>
      <c r="CB113" s="955"/>
      <c r="CC113" s="955"/>
      <c r="CD113" s="955"/>
      <c r="CE113" s="955"/>
      <c r="CF113" s="949" t="s">
        <v>121</v>
      </c>
      <c r="CG113" s="950"/>
      <c r="CH113" s="950"/>
      <c r="CI113" s="950"/>
      <c r="CJ113" s="950"/>
      <c r="CK113" s="980"/>
      <c r="CL113" s="981"/>
      <c r="CM113" s="951" t="s">
        <v>447</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t="s">
        <v>438</v>
      </c>
      <c r="DH113" s="994"/>
      <c r="DI113" s="994"/>
      <c r="DJ113" s="994"/>
      <c r="DK113" s="995"/>
      <c r="DL113" s="996" t="s">
        <v>448</v>
      </c>
      <c r="DM113" s="994"/>
      <c r="DN113" s="994"/>
      <c r="DO113" s="994"/>
      <c r="DP113" s="995"/>
      <c r="DQ113" s="996" t="s">
        <v>121</v>
      </c>
      <c r="DR113" s="994"/>
      <c r="DS113" s="994"/>
      <c r="DT113" s="994"/>
      <c r="DU113" s="995"/>
      <c r="DV113" s="997" t="s">
        <v>121</v>
      </c>
      <c r="DW113" s="998"/>
      <c r="DX113" s="998"/>
      <c r="DY113" s="998"/>
      <c r="DZ113" s="999"/>
    </row>
    <row r="114" spans="1:130" s="226" customFormat="1" ht="26.35" customHeight="1">
      <c r="A114" s="989"/>
      <c r="B114" s="990"/>
      <c r="C114" s="985" t="s">
        <v>449</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v>85157</v>
      </c>
      <c r="AB114" s="994"/>
      <c r="AC114" s="994"/>
      <c r="AD114" s="994"/>
      <c r="AE114" s="995"/>
      <c r="AF114" s="996">
        <v>62338</v>
      </c>
      <c r="AG114" s="994"/>
      <c r="AH114" s="994"/>
      <c r="AI114" s="994"/>
      <c r="AJ114" s="995"/>
      <c r="AK114" s="996">
        <v>22177</v>
      </c>
      <c r="AL114" s="994"/>
      <c r="AM114" s="994"/>
      <c r="AN114" s="994"/>
      <c r="AO114" s="995"/>
      <c r="AP114" s="997">
        <v>0.5</v>
      </c>
      <c r="AQ114" s="998"/>
      <c r="AR114" s="998"/>
      <c r="AS114" s="998"/>
      <c r="AT114" s="999"/>
      <c r="AU114" s="935"/>
      <c r="AV114" s="936"/>
      <c r="AW114" s="936"/>
      <c r="AX114" s="936"/>
      <c r="AY114" s="936"/>
      <c r="AZ114" s="984" t="s">
        <v>450</v>
      </c>
      <c r="BA114" s="985"/>
      <c r="BB114" s="985"/>
      <c r="BC114" s="985"/>
      <c r="BD114" s="985"/>
      <c r="BE114" s="985"/>
      <c r="BF114" s="985"/>
      <c r="BG114" s="985"/>
      <c r="BH114" s="985"/>
      <c r="BI114" s="985"/>
      <c r="BJ114" s="985"/>
      <c r="BK114" s="985"/>
      <c r="BL114" s="985"/>
      <c r="BM114" s="985"/>
      <c r="BN114" s="985"/>
      <c r="BO114" s="985"/>
      <c r="BP114" s="986"/>
      <c r="BQ114" s="954">
        <v>1611420</v>
      </c>
      <c r="BR114" s="955"/>
      <c r="BS114" s="955"/>
      <c r="BT114" s="955"/>
      <c r="BU114" s="955"/>
      <c r="BV114" s="955">
        <v>1549205</v>
      </c>
      <c r="BW114" s="955"/>
      <c r="BX114" s="955"/>
      <c r="BY114" s="955"/>
      <c r="BZ114" s="955"/>
      <c r="CA114" s="955">
        <v>1543747</v>
      </c>
      <c r="CB114" s="955"/>
      <c r="CC114" s="955"/>
      <c r="CD114" s="955"/>
      <c r="CE114" s="955"/>
      <c r="CF114" s="949">
        <v>35</v>
      </c>
      <c r="CG114" s="950"/>
      <c r="CH114" s="950"/>
      <c r="CI114" s="950"/>
      <c r="CJ114" s="950"/>
      <c r="CK114" s="980"/>
      <c r="CL114" s="981"/>
      <c r="CM114" s="951" t="s">
        <v>451</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448</v>
      </c>
      <c r="DH114" s="994"/>
      <c r="DI114" s="994"/>
      <c r="DJ114" s="994"/>
      <c r="DK114" s="995"/>
      <c r="DL114" s="996" t="s">
        <v>121</v>
      </c>
      <c r="DM114" s="994"/>
      <c r="DN114" s="994"/>
      <c r="DO114" s="994"/>
      <c r="DP114" s="995"/>
      <c r="DQ114" s="996" t="s">
        <v>383</v>
      </c>
      <c r="DR114" s="994"/>
      <c r="DS114" s="994"/>
      <c r="DT114" s="994"/>
      <c r="DU114" s="995"/>
      <c r="DV114" s="997" t="s">
        <v>383</v>
      </c>
      <c r="DW114" s="998"/>
      <c r="DX114" s="998"/>
      <c r="DY114" s="998"/>
      <c r="DZ114" s="999"/>
    </row>
    <row r="115" spans="1:130" s="226" customFormat="1" ht="26.35" customHeight="1">
      <c r="A115" s="989"/>
      <c r="B115" s="990"/>
      <c r="C115" s="985" t="s">
        <v>452</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v>6387</v>
      </c>
      <c r="AB115" s="969"/>
      <c r="AC115" s="969"/>
      <c r="AD115" s="969"/>
      <c r="AE115" s="970"/>
      <c r="AF115" s="971">
        <v>3411</v>
      </c>
      <c r="AG115" s="969"/>
      <c r="AH115" s="969"/>
      <c r="AI115" s="969"/>
      <c r="AJ115" s="970"/>
      <c r="AK115" s="971">
        <v>3409</v>
      </c>
      <c r="AL115" s="969"/>
      <c r="AM115" s="969"/>
      <c r="AN115" s="969"/>
      <c r="AO115" s="970"/>
      <c r="AP115" s="972">
        <v>0.1</v>
      </c>
      <c r="AQ115" s="973"/>
      <c r="AR115" s="973"/>
      <c r="AS115" s="973"/>
      <c r="AT115" s="974"/>
      <c r="AU115" s="935"/>
      <c r="AV115" s="936"/>
      <c r="AW115" s="936"/>
      <c r="AX115" s="936"/>
      <c r="AY115" s="936"/>
      <c r="AZ115" s="984" t="s">
        <v>453</v>
      </c>
      <c r="BA115" s="985"/>
      <c r="BB115" s="985"/>
      <c r="BC115" s="985"/>
      <c r="BD115" s="985"/>
      <c r="BE115" s="985"/>
      <c r="BF115" s="985"/>
      <c r="BG115" s="985"/>
      <c r="BH115" s="985"/>
      <c r="BI115" s="985"/>
      <c r="BJ115" s="985"/>
      <c r="BK115" s="985"/>
      <c r="BL115" s="985"/>
      <c r="BM115" s="985"/>
      <c r="BN115" s="985"/>
      <c r="BO115" s="985"/>
      <c r="BP115" s="986"/>
      <c r="BQ115" s="954" t="s">
        <v>383</v>
      </c>
      <c r="BR115" s="955"/>
      <c r="BS115" s="955"/>
      <c r="BT115" s="955"/>
      <c r="BU115" s="955"/>
      <c r="BV115" s="955" t="s">
        <v>121</v>
      </c>
      <c r="BW115" s="955"/>
      <c r="BX115" s="955"/>
      <c r="BY115" s="955"/>
      <c r="BZ115" s="955"/>
      <c r="CA115" s="955" t="s">
        <v>448</v>
      </c>
      <c r="CB115" s="955"/>
      <c r="CC115" s="955"/>
      <c r="CD115" s="955"/>
      <c r="CE115" s="955"/>
      <c r="CF115" s="949" t="s">
        <v>121</v>
      </c>
      <c r="CG115" s="950"/>
      <c r="CH115" s="950"/>
      <c r="CI115" s="950"/>
      <c r="CJ115" s="950"/>
      <c r="CK115" s="980"/>
      <c r="CL115" s="981"/>
      <c r="CM115" s="984" t="s">
        <v>454</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6"/>
      <c r="DG115" s="993" t="s">
        <v>121</v>
      </c>
      <c r="DH115" s="994"/>
      <c r="DI115" s="994"/>
      <c r="DJ115" s="994"/>
      <c r="DK115" s="995"/>
      <c r="DL115" s="996" t="s">
        <v>121</v>
      </c>
      <c r="DM115" s="994"/>
      <c r="DN115" s="994"/>
      <c r="DO115" s="994"/>
      <c r="DP115" s="995"/>
      <c r="DQ115" s="996" t="s">
        <v>448</v>
      </c>
      <c r="DR115" s="994"/>
      <c r="DS115" s="994"/>
      <c r="DT115" s="994"/>
      <c r="DU115" s="995"/>
      <c r="DV115" s="997" t="s">
        <v>121</v>
      </c>
      <c r="DW115" s="998"/>
      <c r="DX115" s="998"/>
      <c r="DY115" s="998"/>
      <c r="DZ115" s="999"/>
    </row>
    <row r="116" spans="1:130" s="226" customFormat="1" ht="26.35" customHeight="1">
      <c r="A116" s="991"/>
      <c r="B116" s="992"/>
      <c r="C116" s="1000" t="s">
        <v>455</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t="s">
        <v>383</v>
      </c>
      <c r="AB116" s="994"/>
      <c r="AC116" s="994"/>
      <c r="AD116" s="994"/>
      <c r="AE116" s="995"/>
      <c r="AF116" s="996" t="s">
        <v>121</v>
      </c>
      <c r="AG116" s="994"/>
      <c r="AH116" s="994"/>
      <c r="AI116" s="994"/>
      <c r="AJ116" s="995"/>
      <c r="AK116" s="996" t="s">
        <v>121</v>
      </c>
      <c r="AL116" s="994"/>
      <c r="AM116" s="994"/>
      <c r="AN116" s="994"/>
      <c r="AO116" s="995"/>
      <c r="AP116" s="997" t="s">
        <v>383</v>
      </c>
      <c r="AQ116" s="998"/>
      <c r="AR116" s="998"/>
      <c r="AS116" s="998"/>
      <c r="AT116" s="999"/>
      <c r="AU116" s="935"/>
      <c r="AV116" s="936"/>
      <c r="AW116" s="936"/>
      <c r="AX116" s="936"/>
      <c r="AY116" s="936"/>
      <c r="AZ116" s="1002" t="s">
        <v>456</v>
      </c>
      <c r="BA116" s="1003"/>
      <c r="BB116" s="1003"/>
      <c r="BC116" s="1003"/>
      <c r="BD116" s="1003"/>
      <c r="BE116" s="1003"/>
      <c r="BF116" s="1003"/>
      <c r="BG116" s="1003"/>
      <c r="BH116" s="1003"/>
      <c r="BI116" s="1003"/>
      <c r="BJ116" s="1003"/>
      <c r="BK116" s="1003"/>
      <c r="BL116" s="1003"/>
      <c r="BM116" s="1003"/>
      <c r="BN116" s="1003"/>
      <c r="BO116" s="1003"/>
      <c r="BP116" s="1004"/>
      <c r="BQ116" s="954" t="s">
        <v>383</v>
      </c>
      <c r="BR116" s="955"/>
      <c r="BS116" s="955"/>
      <c r="BT116" s="955"/>
      <c r="BU116" s="955"/>
      <c r="BV116" s="955" t="s">
        <v>448</v>
      </c>
      <c r="BW116" s="955"/>
      <c r="BX116" s="955"/>
      <c r="BY116" s="955"/>
      <c r="BZ116" s="955"/>
      <c r="CA116" s="955" t="s">
        <v>121</v>
      </c>
      <c r="CB116" s="955"/>
      <c r="CC116" s="955"/>
      <c r="CD116" s="955"/>
      <c r="CE116" s="955"/>
      <c r="CF116" s="949" t="s">
        <v>121</v>
      </c>
      <c r="CG116" s="950"/>
      <c r="CH116" s="950"/>
      <c r="CI116" s="950"/>
      <c r="CJ116" s="950"/>
      <c r="CK116" s="980"/>
      <c r="CL116" s="981"/>
      <c r="CM116" s="951" t="s">
        <v>457</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t="s">
        <v>121</v>
      </c>
      <c r="DH116" s="994"/>
      <c r="DI116" s="994"/>
      <c r="DJ116" s="994"/>
      <c r="DK116" s="995"/>
      <c r="DL116" s="996" t="s">
        <v>448</v>
      </c>
      <c r="DM116" s="994"/>
      <c r="DN116" s="994"/>
      <c r="DO116" s="994"/>
      <c r="DP116" s="995"/>
      <c r="DQ116" s="996" t="s">
        <v>383</v>
      </c>
      <c r="DR116" s="994"/>
      <c r="DS116" s="994"/>
      <c r="DT116" s="994"/>
      <c r="DU116" s="995"/>
      <c r="DV116" s="997" t="s">
        <v>121</v>
      </c>
      <c r="DW116" s="998"/>
      <c r="DX116" s="998"/>
      <c r="DY116" s="998"/>
      <c r="DZ116" s="999"/>
    </row>
    <row r="117" spans="1:130" s="226" customFormat="1" ht="26.35" customHeight="1">
      <c r="A117" s="939" t="s">
        <v>182</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10" t="s">
        <v>458</v>
      </c>
      <c r="Z117" s="921"/>
      <c r="AA117" s="1011">
        <v>1367654</v>
      </c>
      <c r="AB117" s="1012"/>
      <c r="AC117" s="1012"/>
      <c r="AD117" s="1012"/>
      <c r="AE117" s="1013"/>
      <c r="AF117" s="1014">
        <v>1396852</v>
      </c>
      <c r="AG117" s="1012"/>
      <c r="AH117" s="1012"/>
      <c r="AI117" s="1012"/>
      <c r="AJ117" s="1013"/>
      <c r="AK117" s="1014">
        <v>1326220</v>
      </c>
      <c r="AL117" s="1012"/>
      <c r="AM117" s="1012"/>
      <c r="AN117" s="1012"/>
      <c r="AO117" s="1013"/>
      <c r="AP117" s="1015"/>
      <c r="AQ117" s="1016"/>
      <c r="AR117" s="1016"/>
      <c r="AS117" s="1016"/>
      <c r="AT117" s="1017"/>
      <c r="AU117" s="935"/>
      <c r="AV117" s="936"/>
      <c r="AW117" s="936"/>
      <c r="AX117" s="936"/>
      <c r="AY117" s="936"/>
      <c r="AZ117" s="1002" t="s">
        <v>459</v>
      </c>
      <c r="BA117" s="1003"/>
      <c r="BB117" s="1003"/>
      <c r="BC117" s="1003"/>
      <c r="BD117" s="1003"/>
      <c r="BE117" s="1003"/>
      <c r="BF117" s="1003"/>
      <c r="BG117" s="1003"/>
      <c r="BH117" s="1003"/>
      <c r="BI117" s="1003"/>
      <c r="BJ117" s="1003"/>
      <c r="BK117" s="1003"/>
      <c r="BL117" s="1003"/>
      <c r="BM117" s="1003"/>
      <c r="BN117" s="1003"/>
      <c r="BO117" s="1003"/>
      <c r="BP117" s="1004"/>
      <c r="BQ117" s="954" t="s">
        <v>121</v>
      </c>
      <c r="BR117" s="955"/>
      <c r="BS117" s="955"/>
      <c r="BT117" s="955"/>
      <c r="BU117" s="955"/>
      <c r="BV117" s="955" t="s">
        <v>448</v>
      </c>
      <c r="BW117" s="955"/>
      <c r="BX117" s="955"/>
      <c r="BY117" s="955"/>
      <c r="BZ117" s="955"/>
      <c r="CA117" s="955" t="s">
        <v>121</v>
      </c>
      <c r="CB117" s="955"/>
      <c r="CC117" s="955"/>
      <c r="CD117" s="955"/>
      <c r="CE117" s="955"/>
      <c r="CF117" s="949" t="s">
        <v>121</v>
      </c>
      <c r="CG117" s="950"/>
      <c r="CH117" s="950"/>
      <c r="CI117" s="950"/>
      <c r="CJ117" s="950"/>
      <c r="CK117" s="980"/>
      <c r="CL117" s="981"/>
      <c r="CM117" s="951" t="s">
        <v>460</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121</v>
      </c>
      <c r="DH117" s="994"/>
      <c r="DI117" s="994"/>
      <c r="DJ117" s="994"/>
      <c r="DK117" s="995"/>
      <c r="DL117" s="996" t="s">
        <v>121</v>
      </c>
      <c r="DM117" s="994"/>
      <c r="DN117" s="994"/>
      <c r="DO117" s="994"/>
      <c r="DP117" s="995"/>
      <c r="DQ117" s="996" t="s">
        <v>448</v>
      </c>
      <c r="DR117" s="994"/>
      <c r="DS117" s="994"/>
      <c r="DT117" s="994"/>
      <c r="DU117" s="995"/>
      <c r="DV117" s="997" t="s">
        <v>121</v>
      </c>
      <c r="DW117" s="998"/>
      <c r="DX117" s="998"/>
      <c r="DY117" s="998"/>
      <c r="DZ117" s="999"/>
    </row>
    <row r="118" spans="1:130" s="226" customFormat="1" ht="26.35" customHeight="1">
      <c r="A118" s="939" t="s">
        <v>432</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430</v>
      </c>
      <c r="AB118" s="920"/>
      <c r="AC118" s="920"/>
      <c r="AD118" s="920"/>
      <c r="AE118" s="921"/>
      <c r="AF118" s="919" t="s">
        <v>302</v>
      </c>
      <c r="AG118" s="920"/>
      <c r="AH118" s="920"/>
      <c r="AI118" s="920"/>
      <c r="AJ118" s="921"/>
      <c r="AK118" s="919" t="s">
        <v>301</v>
      </c>
      <c r="AL118" s="920"/>
      <c r="AM118" s="920"/>
      <c r="AN118" s="920"/>
      <c r="AO118" s="921"/>
      <c r="AP118" s="1006" t="s">
        <v>431</v>
      </c>
      <c r="AQ118" s="1007"/>
      <c r="AR118" s="1007"/>
      <c r="AS118" s="1007"/>
      <c r="AT118" s="1008"/>
      <c r="AU118" s="935"/>
      <c r="AV118" s="936"/>
      <c r="AW118" s="936"/>
      <c r="AX118" s="936"/>
      <c r="AY118" s="936"/>
      <c r="AZ118" s="1009" t="s">
        <v>461</v>
      </c>
      <c r="BA118" s="1000"/>
      <c r="BB118" s="1000"/>
      <c r="BC118" s="1000"/>
      <c r="BD118" s="1000"/>
      <c r="BE118" s="1000"/>
      <c r="BF118" s="1000"/>
      <c r="BG118" s="1000"/>
      <c r="BH118" s="1000"/>
      <c r="BI118" s="1000"/>
      <c r="BJ118" s="1000"/>
      <c r="BK118" s="1000"/>
      <c r="BL118" s="1000"/>
      <c r="BM118" s="1000"/>
      <c r="BN118" s="1000"/>
      <c r="BO118" s="1000"/>
      <c r="BP118" s="1001"/>
      <c r="BQ118" s="1032" t="s">
        <v>121</v>
      </c>
      <c r="BR118" s="1033"/>
      <c r="BS118" s="1033"/>
      <c r="BT118" s="1033"/>
      <c r="BU118" s="1033"/>
      <c r="BV118" s="1033" t="s">
        <v>121</v>
      </c>
      <c r="BW118" s="1033"/>
      <c r="BX118" s="1033"/>
      <c r="BY118" s="1033"/>
      <c r="BZ118" s="1033"/>
      <c r="CA118" s="1033" t="s">
        <v>121</v>
      </c>
      <c r="CB118" s="1033"/>
      <c r="CC118" s="1033"/>
      <c r="CD118" s="1033"/>
      <c r="CE118" s="1033"/>
      <c r="CF118" s="949" t="s">
        <v>448</v>
      </c>
      <c r="CG118" s="950"/>
      <c r="CH118" s="950"/>
      <c r="CI118" s="950"/>
      <c r="CJ118" s="950"/>
      <c r="CK118" s="980"/>
      <c r="CL118" s="981"/>
      <c r="CM118" s="951" t="s">
        <v>462</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121</v>
      </c>
      <c r="DH118" s="994"/>
      <c r="DI118" s="994"/>
      <c r="DJ118" s="994"/>
      <c r="DK118" s="995"/>
      <c r="DL118" s="996" t="s">
        <v>121</v>
      </c>
      <c r="DM118" s="994"/>
      <c r="DN118" s="994"/>
      <c r="DO118" s="994"/>
      <c r="DP118" s="995"/>
      <c r="DQ118" s="996" t="s">
        <v>383</v>
      </c>
      <c r="DR118" s="994"/>
      <c r="DS118" s="994"/>
      <c r="DT118" s="994"/>
      <c r="DU118" s="995"/>
      <c r="DV118" s="997" t="s">
        <v>383</v>
      </c>
      <c r="DW118" s="998"/>
      <c r="DX118" s="998"/>
      <c r="DY118" s="998"/>
      <c r="DZ118" s="999"/>
    </row>
    <row r="119" spans="1:130" s="226" customFormat="1" ht="26.35" customHeight="1">
      <c r="A119" s="1099" t="s">
        <v>435</v>
      </c>
      <c r="B119" s="979"/>
      <c r="C119" s="958" t="s">
        <v>436</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6" t="s">
        <v>438</v>
      </c>
      <c r="AB119" s="927"/>
      <c r="AC119" s="927"/>
      <c r="AD119" s="927"/>
      <c r="AE119" s="928"/>
      <c r="AF119" s="929" t="s">
        <v>121</v>
      </c>
      <c r="AG119" s="927"/>
      <c r="AH119" s="927"/>
      <c r="AI119" s="927"/>
      <c r="AJ119" s="928"/>
      <c r="AK119" s="929" t="s">
        <v>448</v>
      </c>
      <c r="AL119" s="927"/>
      <c r="AM119" s="927"/>
      <c r="AN119" s="927"/>
      <c r="AO119" s="928"/>
      <c r="AP119" s="930" t="s">
        <v>448</v>
      </c>
      <c r="AQ119" s="931"/>
      <c r="AR119" s="931"/>
      <c r="AS119" s="931"/>
      <c r="AT119" s="932"/>
      <c r="AU119" s="937"/>
      <c r="AV119" s="938"/>
      <c r="AW119" s="938"/>
      <c r="AX119" s="938"/>
      <c r="AY119" s="938"/>
      <c r="AZ119" s="257" t="s">
        <v>182</v>
      </c>
      <c r="BA119" s="257"/>
      <c r="BB119" s="257"/>
      <c r="BC119" s="257"/>
      <c r="BD119" s="257"/>
      <c r="BE119" s="257"/>
      <c r="BF119" s="257"/>
      <c r="BG119" s="257"/>
      <c r="BH119" s="257"/>
      <c r="BI119" s="257"/>
      <c r="BJ119" s="257"/>
      <c r="BK119" s="257"/>
      <c r="BL119" s="257"/>
      <c r="BM119" s="257"/>
      <c r="BN119" s="257"/>
      <c r="BO119" s="1010" t="s">
        <v>463</v>
      </c>
      <c r="BP119" s="1041"/>
      <c r="BQ119" s="1032">
        <v>15365848</v>
      </c>
      <c r="BR119" s="1033"/>
      <c r="BS119" s="1033"/>
      <c r="BT119" s="1033"/>
      <c r="BU119" s="1033"/>
      <c r="BV119" s="1033">
        <v>14982838</v>
      </c>
      <c r="BW119" s="1033"/>
      <c r="BX119" s="1033"/>
      <c r="BY119" s="1033"/>
      <c r="BZ119" s="1033"/>
      <c r="CA119" s="1033">
        <v>15397421</v>
      </c>
      <c r="CB119" s="1033"/>
      <c r="CC119" s="1033"/>
      <c r="CD119" s="1033"/>
      <c r="CE119" s="1033"/>
      <c r="CF119" s="1034"/>
      <c r="CG119" s="1035"/>
      <c r="CH119" s="1035"/>
      <c r="CI119" s="1035"/>
      <c r="CJ119" s="1036"/>
      <c r="CK119" s="982"/>
      <c r="CL119" s="983"/>
      <c r="CM119" s="1037" t="s">
        <v>464</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40" t="s">
        <v>121</v>
      </c>
      <c r="DH119" s="1019"/>
      <c r="DI119" s="1019"/>
      <c r="DJ119" s="1019"/>
      <c r="DK119" s="1020"/>
      <c r="DL119" s="1018" t="s">
        <v>121</v>
      </c>
      <c r="DM119" s="1019"/>
      <c r="DN119" s="1019"/>
      <c r="DO119" s="1019"/>
      <c r="DP119" s="1020"/>
      <c r="DQ119" s="1018" t="s">
        <v>121</v>
      </c>
      <c r="DR119" s="1019"/>
      <c r="DS119" s="1019"/>
      <c r="DT119" s="1019"/>
      <c r="DU119" s="1020"/>
      <c r="DV119" s="1021" t="s">
        <v>121</v>
      </c>
      <c r="DW119" s="1022"/>
      <c r="DX119" s="1022"/>
      <c r="DY119" s="1022"/>
      <c r="DZ119" s="1023"/>
    </row>
    <row r="120" spans="1:130" s="226" customFormat="1" ht="26.35" customHeight="1">
      <c r="A120" s="1100"/>
      <c r="B120" s="981"/>
      <c r="C120" s="951" t="s">
        <v>440</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t="s">
        <v>121</v>
      </c>
      <c r="AB120" s="994"/>
      <c r="AC120" s="994"/>
      <c r="AD120" s="994"/>
      <c r="AE120" s="995"/>
      <c r="AF120" s="996" t="s">
        <v>383</v>
      </c>
      <c r="AG120" s="994"/>
      <c r="AH120" s="994"/>
      <c r="AI120" s="994"/>
      <c r="AJ120" s="995"/>
      <c r="AK120" s="996" t="s">
        <v>121</v>
      </c>
      <c r="AL120" s="994"/>
      <c r="AM120" s="994"/>
      <c r="AN120" s="994"/>
      <c r="AO120" s="995"/>
      <c r="AP120" s="997" t="s">
        <v>383</v>
      </c>
      <c r="AQ120" s="998"/>
      <c r="AR120" s="998"/>
      <c r="AS120" s="998"/>
      <c r="AT120" s="999"/>
      <c r="AU120" s="1024" t="s">
        <v>465</v>
      </c>
      <c r="AV120" s="1025"/>
      <c r="AW120" s="1025"/>
      <c r="AX120" s="1025"/>
      <c r="AY120" s="1026"/>
      <c r="AZ120" s="975" t="s">
        <v>466</v>
      </c>
      <c r="BA120" s="924"/>
      <c r="BB120" s="924"/>
      <c r="BC120" s="924"/>
      <c r="BD120" s="924"/>
      <c r="BE120" s="924"/>
      <c r="BF120" s="924"/>
      <c r="BG120" s="924"/>
      <c r="BH120" s="924"/>
      <c r="BI120" s="924"/>
      <c r="BJ120" s="924"/>
      <c r="BK120" s="924"/>
      <c r="BL120" s="924"/>
      <c r="BM120" s="924"/>
      <c r="BN120" s="924"/>
      <c r="BO120" s="924"/>
      <c r="BP120" s="925"/>
      <c r="BQ120" s="961">
        <v>6738376</v>
      </c>
      <c r="BR120" s="962"/>
      <c r="BS120" s="962"/>
      <c r="BT120" s="962"/>
      <c r="BU120" s="962"/>
      <c r="BV120" s="962">
        <v>6698378</v>
      </c>
      <c r="BW120" s="962"/>
      <c r="BX120" s="962"/>
      <c r="BY120" s="962"/>
      <c r="BZ120" s="962"/>
      <c r="CA120" s="962">
        <v>6740741</v>
      </c>
      <c r="CB120" s="962"/>
      <c r="CC120" s="962"/>
      <c r="CD120" s="962"/>
      <c r="CE120" s="962"/>
      <c r="CF120" s="976">
        <v>152.80000000000001</v>
      </c>
      <c r="CG120" s="977"/>
      <c r="CH120" s="977"/>
      <c r="CI120" s="977"/>
      <c r="CJ120" s="977"/>
      <c r="CK120" s="1042" t="s">
        <v>467</v>
      </c>
      <c r="CL120" s="1043"/>
      <c r="CM120" s="1043"/>
      <c r="CN120" s="1043"/>
      <c r="CO120" s="1044"/>
      <c r="CP120" s="1050" t="s">
        <v>468</v>
      </c>
      <c r="CQ120" s="1051"/>
      <c r="CR120" s="1051"/>
      <c r="CS120" s="1051"/>
      <c r="CT120" s="1051"/>
      <c r="CU120" s="1051"/>
      <c r="CV120" s="1051"/>
      <c r="CW120" s="1051"/>
      <c r="CX120" s="1051"/>
      <c r="CY120" s="1051"/>
      <c r="CZ120" s="1051"/>
      <c r="DA120" s="1051"/>
      <c r="DB120" s="1051"/>
      <c r="DC120" s="1051"/>
      <c r="DD120" s="1051"/>
      <c r="DE120" s="1051"/>
      <c r="DF120" s="1052"/>
      <c r="DG120" s="961">
        <v>1573908</v>
      </c>
      <c r="DH120" s="962"/>
      <c r="DI120" s="962"/>
      <c r="DJ120" s="962"/>
      <c r="DK120" s="962"/>
      <c r="DL120" s="962">
        <v>1539899</v>
      </c>
      <c r="DM120" s="962"/>
      <c r="DN120" s="962"/>
      <c r="DO120" s="962"/>
      <c r="DP120" s="962"/>
      <c r="DQ120" s="962">
        <v>1612906</v>
      </c>
      <c r="DR120" s="962"/>
      <c r="DS120" s="962"/>
      <c r="DT120" s="962"/>
      <c r="DU120" s="962"/>
      <c r="DV120" s="963">
        <v>36.6</v>
      </c>
      <c r="DW120" s="963"/>
      <c r="DX120" s="963"/>
      <c r="DY120" s="963"/>
      <c r="DZ120" s="964"/>
    </row>
    <row r="121" spans="1:130" s="226" customFormat="1" ht="26.35" customHeight="1">
      <c r="A121" s="1100"/>
      <c r="B121" s="981"/>
      <c r="C121" s="1002" t="s">
        <v>469</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93" t="s">
        <v>121</v>
      </c>
      <c r="AB121" s="994"/>
      <c r="AC121" s="994"/>
      <c r="AD121" s="994"/>
      <c r="AE121" s="995"/>
      <c r="AF121" s="996" t="s">
        <v>121</v>
      </c>
      <c r="AG121" s="994"/>
      <c r="AH121" s="994"/>
      <c r="AI121" s="994"/>
      <c r="AJ121" s="995"/>
      <c r="AK121" s="996" t="s">
        <v>448</v>
      </c>
      <c r="AL121" s="994"/>
      <c r="AM121" s="994"/>
      <c r="AN121" s="994"/>
      <c r="AO121" s="995"/>
      <c r="AP121" s="997" t="s">
        <v>448</v>
      </c>
      <c r="AQ121" s="998"/>
      <c r="AR121" s="998"/>
      <c r="AS121" s="998"/>
      <c r="AT121" s="999"/>
      <c r="AU121" s="1027"/>
      <c r="AV121" s="1028"/>
      <c r="AW121" s="1028"/>
      <c r="AX121" s="1028"/>
      <c r="AY121" s="1029"/>
      <c r="AZ121" s="984" t="s">
        <v>470</v>
      </c>
      <c r="BA121" s="985"/>
      <c r="BB121" s="985"/>
      <c r="BC121" s="985"/>
      <c r="BD121" s="985"/>
      <c r="BE121" s="985"/>
      <c r="BF121" s="985"/>
      <c r="BG121" s="985"/>
      <c r="BH121" s="985"/>
      <c r="BI121" s="985"/>
      <c r="BJ121" s="985"/>
      <c r="BK121" s="985"/>
      <c r="BL121" s="985"/>
      <c r="BM121" s="985"/>
      <c r="BN121" s="985"/>
      <c r="BO121" s="985"/>
      <c r="BP121" s="986"/>
      <c r="BQ121" s="954">
        <v>638959</v>
      </c>
      <c r="BR121" s="955"/>
      <c r="BS121" s="955"/>
      <c r="BT121" s="955"/>
      <c r="BU121" s="955"/>
      <c r="BV121" s="955">
        <v>564182</v>
      </c>
      <c r="BW121" s="955"/>
      <c r="BX121" s="955"/>
      <c r="BY121" s="955"/>
      <c r="BZ121" s="955"/>
      <c r="CA121" s="955">
        <v>526744</v>
      </c>
      <c r="CB121" s="955"/>
      <c r="CC121" s="955"/>
      <c r="CD121" s="955"/>
      <c r="CE121" s="955"/>
      <c r="CF121" s="949">
        <v>11.9</v>
      </c>
      <c r="CG121" s="950"/>
      <c r="CH121" s="950"/>
      <c r="CI121" s="950"/>
      <c r="CJ121" s="950"/>
      <c r="CK121" s="1045"/>
      <c r="CL121" s="1046"/>
      <c r="CM121" s="1046"/>
      <c r="CN121" s="1046"/>
      <c r="CO121" s="1047"/>
      <c r="CP121" s="1055" t="s">
        <v>471</v>
      </c>
      <c r="CQ121" s="1056"/>
      <c r="CR121" s="1056"/>
      <c r="CS121" s="1056"/>
      <c r="CT121" s="1056"/>
      <c r="CU121" s="1056"/>
      <c r="CV121" s="1056"/>
      <c r="CW121" s="1056"/>
      <c r="CX121" s="1056"/>
      <c r="CY121" s="1056"/>
      <c r="CZ121" s="1056"/>
      <c r="DA121" s="1056"/>
      <c r="DB121" s="1056"/>
      <c r="DC121" s="1056"/>
      <c r="DD121" s="1056"/>
      <c r="DE121" s="1056"/>
      <c r="DF121" s="1057"/>
      <c r="DG121" s="954">
        <v>743292</v>
      </c>
      <c r="DH121" s="955"/>
      <c r="DI121" s="955"/>
      <c r="DJ121" s="955"/>
      <c r="DK121" s="955"/>
      <c r="DL121" s="955">
        <v>696356</v>
      </c>
      <c r="DM121" s="955"/>
      <c r="DN121" s="955"/>
      <c r="DO121" s="955"/>
      <c r="DP121" s="955"/>
      <c r="DQ121" s="955">
        <v>642933</v>
      </c>
      <c r="DR121" s="955"/>
      <c r="DS121" s="955"/>
      <c r="DT121" s="955"/>
      <c r="DU121" s="955"/>
      <c r="DV121" s="956">
        <v>14.6</v>
      </c>
      <c r="DW121" s="956"/>
      <c r="DX121" s="956"/>
      <c r="DY121" s="956"/>
      <c r="DZ121" s="957"/>
    </row>
    <row r="122" spans="1:130" s="226" customFormat="1" ht="26.35" customHeight="1">
      <c r="A122" s="1100"/>
      <c r="B122" s="981"/>
      <c r="C122" s="951" t="s">
        <v>451</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121</v>
      </c>
      <c r="AB122" s="994"/>
      <c r="AC122" s="994"/>
      <c r="AD122" s="994"/>
      <c r="AE122" s="995"/>
      <c r="AF122" s="996" t="s">
        <v>448</v>
      </c>
      <c r="AG122" s="994"/>
      <c r="AH122" s="994"/>
      <c r="AI122" s="994"/>
      <c r="AJ122" s="995"/>
      <c r="AK122" s="996" t="s">
        <v>121</v>
      </c>
      <c r="AL122" s="994"/>
      <c r="AM122" s="994"/>
      <c r="AN122" s="994"/>
      <c r="AO122" s="995"/>
      <c r="AP122" s="997" t="s">
        <v>383</v>
      </c>
      <c r="AQ122" s="998"/>
      <c r="AR122" s="998"/>
      <c r="AS122" s="998"/>
      <c r="AT122" s="999"/>
      <c r="AU122" s="1027"/>
      <c r="AV122" s="1028"/>
      <c r="AW122" s="1028"/>
      <c r="AX122" s="1028"/>
      <c r="AY122" s="1029"/>
      <c r="AZ122" s="1009" t="s">
        <v>472</v>
      </c>
      <c r="BA122" s="1000"/>
      <c r="BB122" s="1000"/>
      <c r="BC122" s="1000"/>
      <c r="BD122" s="1000"/>
      <c r="BE122" s="1000"/>
      <c r="BF122" s="1000"/>
      <c r="BG122" s="1000"/>
      <c r="BH122" s="1000"/>
      <c r="BI122" s="1000"/>
      <c r="BJ122" s="1000"/>
      <c r="BK122" s="1000"/>
      <c r="BL122" s="1000"/>
      <c r="BM122" s="1000"/>
      <c r="BN122" s="1000"/>
      <c r="BO122" s="1000"/>
      <c r="BP122" s="1001"/>
      <c r="BQ122" s="1032">
        <v>9113150</v>
      </c>
      <c r="BR122" s="1033"/>
      <c r="BS122" s="1033"/>
      <c r="BT122" s="1033"/>
      <c r="BU122" s="1033"/>
      <c r="BV122" s="1033">
        <v>9002116</v>
      </c>
      <c r="BW122" s="1033"/>
      <c r="BX122" s="1033"/>
      <c r="BY122" s="1033"/>
      <c r="BZ122" s="1033"/>
      <c r="CA122" s="1033">
        <v>9358764</v>
      </c>
      <c r="CB122" s="1033"/>
      <c r="CC122" s="1033"/>
      <c r="CD122" s="1033"/>
      <c r="CE122" s="1033"/>
      <c r="CF122" s="1053">
        <v>212.2</v>
      </c>
      <c r="CG122" s="1054"/>
      <c r="CH122" s="1054"/>
      <c r="CI122" s="1054"/>
      <c r="CJ122" s="1054"/>
      <c r="CK122" s="1045"/>
      <c r="CL122" s="1046"/>
      <c r="CM122" s="1046"/>
      <c r="CN122" s="1046"/>
      <c r="CO122" s="1047"/>
      <c r="CP122" s="1055" t="s">
        <v>405</v>
      </c>
      <c r="CQ122" s="1056"/>
      <c r="CR122" s="1056"/>
      <c r="CS122" s="1056"/>
      <c r="CT122" s="1056"/>
      <c r="CU122" s="1056"/>
      <c r="CV122" s="1056"/>
      <c r="CW122" s="1056"/>
      <c r="CX122" s="1056"/>
      <c r="CY122" s="1056"/>
      <c r="CZ122" s="1056"/>
      <c r="DA122" s="1056"/>
      <c r="DB122" s="1056"/>
      <c r="DC122" s="1056"/>
      <c r="DD122" s="1056"/>
      <c r="DE122" s="1056"/>
      <c r="DF122" s="1057"/>
      <c r="DG122" s="954">
        <v>67189</v>
      </c>
      <c r="DH122" s="955"/>
      <c r="DI122" s="955"/>
      <c r="DJ122" s="955"/>
      <c r="DK122" s="955"/>
      <c r="DL122" s="955">
        <v>79509</v>
      </c>
      <c r="DM122" s="955"/>
      <c r="DN122" s="955"/>
      <c r="DO122" s="955"/>
      <c r="DP122" s="955"/>
      <c r="DQ122" s="955">
        <v>101933</v>
      </c>
      <c r="DR122" s="955"/>
      <c r="DS122" s="955"/>
      <c r="DT122" s="955"/>
      <c r="DU122" s="955"/>
      <c r="DV122" s="956">
        <v>2.2999999999999998</v>
      </c>
      <c r="DW122" s="956"/>
      <c r="DX122" s="956"/>
      <c r="DY122" s="956"/>
      <c r="DZ122" s="957"/>
    </row>
    <row r="123" spans="1:130" s="226" customFormat="1" ht="26.35" customHeight="1">
      <c r="A123" s="1100"/>
      <c r="B123" s="981"/>
      <c r="C123" s="951" t="s">
        <v>457</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t="s">
        <v>383</v>
      </c>
      <c r="AB123" s="994"/>
      <c r="AC123" s="994"/>
      <c r="AD123" s="994"/>
      <c r="AE123" s="995"/>
      <c r="AF123" s="996" t="s">
        <v>121</v>
      </c>
      <c r="AG123" s="994"/>
      <c r="AH123" s="994"/>
      <c r="AI123" s="994"/>
      <c r="AJ123" s="995"/>
      <c r="AK123" s="996" t="s">
        <v>121</v>
      </c>
      <c r="AL123" s="994"/>
      <c r="AM123" s="994"/>
      <c r="AN123" s="994"/>
      <c r="AO123" s="995"/>
      <c r="AP123" s="997" t="s">
        <v>121</v>
      </c>
      <c r="AQ123" s="998"/>
      <c r="AR123" s="998"/>
      <c r="AS123" s="998"/>
      <c r="AT123" s="999"/>
      <c r="AU123" s="1030"/>
      <c r="AV123" s="1031"/>
      <c r="AW123" s="1031"/>
      <c r="AX123" s="1031"/>
      <c r="AY123" s="1031"/>
      <c r="AZ123" s="257" t="s">
        <v>182</v>
      </c>
      <c r="BA123" s="257"/>
      <c r="BB123" s="257"/>
      <c r="BC123" s="257"/>
      <c r="BD123" s="257"/>
      <c r="BE123" s="257"/>
      <c r="BF123" s="257"/>
      <c r="BG123" s="257"/>
      <c r="BH123" s="257"/>
      <c r="BI123" s="257"/>
      <c r="BJ123" s="257"/>
      <c r="BK123" s="257"/>
      <c r="BL123" s="257"/>
      <c r="BM123" s="257"/>
      <c r="BN123" s="257"/>
      <c r="BO123" s="1010" t="s">
        <v>473</v>
      </c>
      <c r="BP123" s="1041"/>
      <c r="BQ123" s="1071">
        <v>16490485</v>
      </c>
      <c r="BR123" s="1072"/>
      <c r="BS123" s="1072"/>
      <c r="BT123" s="1072"/>
      <c r="BU123" s="1072"/>
      <c r="BV123" s="1072">
        <v>16264676</v>
      </c>
      <c r="BW123" s="1072"/>
      <c r="BX123" s="1072"/>
      <c r="BY123" s="1072"/>
      <c r="BZ123" s="1072"/>
      <c r="CA123" s="1072">
        <v>16626249</v>
      </c>
      <c r="CB123" s="1072"/>
      <c r="CC123" s="1072"/>
      <c r="CD123" s="1072"/>
      <c r="CE123" s="1072"/>
      <c r="CF123" s="1034"/>
      <c r="CG123" s="1035"/>
      <c r="CH123" s="1035"/>
      <c r="CI123" s="1035"/>
      <c r="CJ123" s="1036"/>
      <c r="CK123" s="1045"/>
      <c r="CL123" s="1046"/>
      <c r="CM123" s="1046"/>
      <c r="CN123" s="1046"/>
      <c r="CO123" s="1047"/>
      <c r="CP123" s="1055" t="s">
        <v>401</v>
      </c>
      <c r="CQ123" s="1056"/>
      <c r="CR123" s="1056"/>
      <c r="CS123" s="1056"/>
      <c r="CT123" s="1056"/>
      <c r="CU123" s="1056"/>
      <c r="CV123" s="1056"/>
      <c r="CW123" s="1056"/>
      <c r="CX123" s="1056"/>
      <c r="CY123" s="1056"/>
      <c r="CZ123" s="1056"/>
      <c r="DA123" s="1056"/>
      <c r="DB123" s="1056"/>
      <c r="DC123" s="1056"/>
      <c r="DD123" s="1056"/>
      <c r="DE123" s="1056"/>
      <c r="DF123" s="1057"/>
      <c r="DG123" s="993">
        <v>1673</v>
      </c>
      <c r="DH123" s="994"/>
      <c r="DI123" s="994"/>
      <c r="DJ123" s="994"/>
      <c r="DK123" s="995"/>
      <c r="DL123" s="996">
        <v>716</v>
      </c>
      <c r="DM123" s="994"/>
      <c r="DN123" s="994"/>
      <c r="DO123" s="994"/>
      <c r="DP123" s="995"/>
      <c r="DQ123" s="996">
        <v>684</v>
      </c>
      <c r="DR123" s="994"/>
      <c r="DS123" s="994"/>
      <c r="DT123" s="994"/>
      <c r="DU123" s="995"/>
      <c r="DV123" s="997">
        <v>0</v>
      </c>
      <c r="DW123" s="998"/>
      <c r="DX123" s="998"/>
      <c r="DY123" s="998"/>
      <c r="DZ123" s="999"/>
    </row>
    <row r="124" spans="1:130" s="226" customFormat="1" ht="26.35" customHeight="1" thickBot="1">
      <c r="A124" s="1100"/>
      <c r="B124" s="981"/>
      <c r="C124" s="951" t="s">
        <v>460</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121</v>
      </c>
      <c r="AB124" s="994"/>
      <c r="AC124" s="994"/>
      <c r="AD124" s="994"/>
      <c r="AE124" s="995"/>
      <c r="AF124" s="996" t="s">
        <v>448</v>
      </c>
      <c r="AG124" s="994"/>
      <c r="AH124" s="994"/>
      <c r="AI124" s="994"/>
      <c r="AJ124" s="995"/>
      <c r="AK124" s="996" t="s">
        <v>121</v>
      </c>
      <c r="AL124" s="994"/>
      <c r="AM124" s="994"/>
      <c r="AN124" s="994"/>
      <c r="AO124" s="995"/>
      <c r="AP124" s="997" t="s">
        <v>121</v>
      </c>
      <c r="AQ124" s="998"/>
      <c r="AR124" s="998"/>
      <c r="AS124" s="998"/>
      <c r="AT124" s="999"/>
      <c r="AU124" s="1067" t="s">
        <v>474</v>
      </c>
      <c r="AV124" s="1068"/>
      <c r="AW124" s="1068"/>
      <c r="AX124" s="1068"/>
      <c r="AY124" s="1068"/>
      <c r="AZ124" s="1068"/>
      <c r="BA124" s="1068"/>
      <c r="BB124" s="1068"/>
      <c r="BC124" s="1068"/>
      <c r="BD124" s="1068"/>
      <c r="BE124" s="1068"/>
      <c r="BF124" s="1068"/>
      <c r="BG124" s="1068"/>
      <c r="BH124" s="1068"/>
      <c r="BI124" s="1068"/>
      <c r="BJ124" s="1068"/>
      <c r="BK124" s="1068"/>
      <c r="BL124" s="1068"/>
      <c r="BM124" s="1068"/>
      <c r="BN124" s="1068"/>
      <c r="BO124" s="1068"/>
      <c r="BP124" s="1069"/>
      <c r="BQ124" s="1070" t="s">
        <v>121</v>
      </c>
      <c r="BR124" s="1063"/>
      <c r="BS124" s="1063"/>
      <c r="BT124" s="1063"/>
      <c r="BU124" s="1063"/>
      <c r="BV124" s="1063" t="s">
        <v>448</v>
      </c>
      <c r="BW124" s="1063"/>
      <c r="BX124" s="1063"/>
      <c r="BY124" s="1063"/>
      <c r="BZ124" s="1063"/>
      <c r="CA124" s="1063" t="s">
        <v>383</v>
      </c>
      <c r="CB124" s="1063"/>
      <c r="CC124" s="1063"/>
      <c r="CD124" s="1063"/>
      <c r="CE124" s="1063"/>
      <c r="CF124" s="1064"/>
      <c r="CG124" s="1065"/>
      <c r="CH124" s="1065"/>
      <c r="CI124" s="1065"/>
      <c r="CJ124" s="1066"/>
      <c r="CK124" s="1048"/>
      <c r="CL124" s="1048"/>
      <c r="CM124" s="1048"/>
      <c r="CN124" s="1048"/>
      <c r="CO124" s="1049"/>
      <c r="CP124" s="1055" t="s">
        <v>475</v>
      </c>
      <c r="CQ124" s="1056"/>
      <c r="CR124" s="1056"/>
      <c r="CS124" s="1056"/>
      <c r="CT124" s="1056"/>
      <c r="CU124" s="1056"/>
      <c r="CV124" s="1056"/>
      <c r="CW124" s="1056"/>
      <c r="CX124" s="1056"/>
      <c r="CY124" s="1056"/>
      <c r="CZ124" s="1056"/>
      <c r="DA124" s="1056"/>
      <c r="DB124" s="1056"/>
      <c r="DC124" s="1056"/>
      <c r="DD124" s="1056"/>
      <c r="DE124" s="1056"/>
      <c r="DF124" s="1057"/>
      <c r="DG124" s="1040" t="s">
        <v>121</v>
      </c>
      <c r="DH124" s="1019"/>
      <c r="DI124" s="1019"/>
      <c r="DJ124" s="1019"/>
      <c r="DK124" s="1020"/>
      <c r="DL124" s="1018">
        <v>1654</v>
      </c>
      <c r="DM124" s="1019"/>
      <c r="DN124" s="1019"/>
      <c r="DO124" s="1019"/>
      <c r="DP124" s="1020"/>
      <c r="DQ124" s="1018" t="s">
        <v>121</v>
      </c>
      <c r="DR124" s="1019"/>
      <c r="DS124" s="1019"/>
      <c r="DT124" s="1019"/>
      <c r="DU124" s="1020"/>
      <c r="DV124" s="1021" t="s">
        <v>121</v>
      </c>
      <c r="DW124" s="1022"/>
      <c r="DX124" s="1022"/>
      <c r="DY124" s="1022"/>
      <c r="DZ124" s="1023"/>
    </row>
    <row r="125" spans="1:130" s="226" customFormat="1" ht="26.35" customHeight="1">
      <c r="A125" s="1100"/>
      <c r="B125" s="981"/>
      <c r="C125" s="951" t="s">
        <v>462</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121</v>
      </c>
      <c r="AB125" s="994"/>
      <c r="AC125" s="994"/>
      <c r="AD125" s="994"/>
      <c r="AE125" s="995"/>
      <c r="AF125" s="996" t="s">
        <v>121</v>
      </c>
      <c r="AG125" s="994"/>
      <c r="AH125" s="994"/>
      <c r="AI125" s="994"/>
      <c r="AJ125" s="995"/>
      <c r="AK125" s="996" t="s">
        <v>121</v>
      </c>
      <c r="AL125" s="994"/>
      <c r="AM125" s="994"/>
      <c r="AN125" s="994"/>
      <c r="AO125" s="995"/>
      <c r="AP125" s="997" t="s">
        <v>121</v>
      </c>
      <c r="AQ125" s="998"/>
      <c r="AR125" s="998"/>
      <c r="AS125" s="998"/>
      <c r="AT125" s="99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8" t="s">
        <v>476</v>
      </c>
      <c r="CL125" s="1043"/>
      <c r="CM125" s="1043"/>
      <c r="CN125" s="1043"/>
      <c r="CO125" s="1044"/>
      <c r="CP125" s="975" t="s">
        <v>477</v>
      </c>
      <c r="CQ125" s="924"/>
      <c r="CR125" s="924"/>
      <c r="CS125" s="924"/>
      <c r="CT125" s="924"/>
      <c r="CU125" s="924"/>
      <c r="CV125" s="924"/>
      <c r="CW125" s="924"/>
      <c r="CX125" s="924"/>
      <c r="CY125" s="924"/>
      <c r="CZ125" s="924"/>
      <c r="DA125" s="924"/>
      <c r="DB125" s="924"/>
      <c r="DC125" s="924"/>
      <c r="DD125" s="924"/>
      <c r="DE125" s="924"/>
      <c r="DF125" s="925"/>
      <c r="DG125" s="961" t="s">
        <v>121</v>
      </c>
      <c r="DH125" s="962"/>
      <c r="DI125" s="962"/>
      <c r="DJ125" s="962"/>
      <c r="DK125" s="962"/>
      <c r="DL125" s="962" t="s">
        <v>121</v>
      </c>
      <c r="DM125" s="962"/>
      <c r="DN125" s="962"/>
      <c r="DO125" s="962"/>
      <c r="DP125" s="962"/>
      <c r="DQ125" s="962" t="s">
        <v>121</v>
      </c>
      <c r="DR125" s="962"/>
      <c r="DS125" s="962"/>
      <c r="DT125" s="962"/>
      <c r="DU125" s="962"/>
      <c r="DV125" s="963" t="s">
        <v>121</v>
      </c>
      <c r="DW125" s="963"/>
      <c r="DX125" s="963"/>
      <c r="DY125" s="963"/>
      <c r="DZ125" s="964"/>
    </row>
    <row r="126" spans="1:130" s="226" customFormat="1" ht="26.35" customHeight="1" thickBot="1">
      <c r="A126" s="1100"/>
      <c r="B126" s="981"/>
      <c r="C126" s="951" t="s">
        <v>464</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t="s">
        <v>121</v>
      </c>
      <c r="AB126" s="994"/>
      <c r="AC126" s="994"/>
      <c r="AD126" s="994"/>
      <c r="AE126" s="995"/>
      <c r="AF126" s="996" t="s">
        <v>121</v>
      </c>
      <c r="AG126" s="994"/>
      <c r="AH126" s="994"/>
      <c r="AI126" s="994"/>
      <c r="AJ126" s="995"/>
      <c r="AK126" s="996" t="s">
        <v>448</v>
      </c>
      <c r="AL126" s="994"/>
      <c r="AM126" s="994"/>
      <c r="AN126" s="994"/>
      <c r="AO126" s="995"/>
      <c r="AP126" s="997" t="s">
        <v>121</v>
      </c>
      <c r="AQ126" s="998"/>
      <c r="AR126" s="998"/>
      <c r="AS126" s="998"/>
      <c r="AT126" s="99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9"/>
      <c r="CL126" s="1046"/>
      <c r="CM126" s="1046"/>
      <c r="CN126" s="1046"/>
      <c r="CO126" s="1047"/>
      <c r="CP126" s="984" t="s">
        <v>478</v>
      </c>
      <c r="CQ126" s="985"/>
      <c r="CR126" s="985"/>
      <c r="CS126" s="985"/>
      <c r="CT126" s="985"/>
      <c r="CU126" s="985"/>
      <c r="CV126" s="985"/>
      <c r="CW126" s="985"/>
      <c r="CX126" s="985"/>
      <c r="CY126" s="985"/>
      <c r="CZ126" s="985"/>
      <c r="DA126" s="985"/>
      <c r="DB126" s="985"/>
      <c r="DC126" s="985"/>
      <c r="DD126" s="985"/>
      <c r="DE126" s="985"/>
      <c r="DF126" s="986"/>
      <c r="DG126" s="954" t="s">
        <v>448</v>
      </c>
      <c r="DH126" s="955"/>
      <c r="DI126" s="955"/>
      <c r="DJ126" s="955"/>
      <c r="DK126" s="955"/>
      <c r="DL126" s="955" t="s">
        <v>121</v>
      </c>
      <c r="DM126" s="955"/>
      <c r="DN126" s="955"/>
      <c r="DO126" s="955"/>
      <c r="DP126" s="955"/>
      <c r="DQ126" s="955" t="s">
        <v>121</v>
      </c>
      <c r="DR126" s="955"/>
      <c r="DS126" s="955"/>
      <c r="DT126" s="955"/>
      <c r="DU126" s="955"/>
      <c r="DV126" s="956" t="s">
        <v>448</v>
      </c>
      <c r="DW126" s="956"/>
      <c r="DX126" s="956"/>
      <c r="DY126" s="956"/>
      <c r="DZ126" s="957"/>
    </row>
    <row r="127" spans="1:130" s="226" customFormat="1" ht="26.35" customHeight="1">
      <c r="A127" s="1101"/>
      <c r="B127" s="983"/>
      <c r="C127" s="1037" t="s">
        <v>479</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3">
        <v>6387</v>
      </c>
      <c r="AB127" s="994"/>
      <c r="AC127" s="994"/>
      <c r="AD127" s="994"/>
      <c r="AE127" s="995"/>
      <c r="AF127" s="996">
        <v>3411</v>
      </c>
      <c r="AG127" s="994"/>
      <c r="AH127" s="994"/>
      <c r="AI127" s="994"/>
      <c r="AJ127" s="995"/>
      <c r="AK127" s="996">
        <v>3409</v>
      </c>
      <c r="AL127" s="994"/>
      <c r="AM127" s="994"/>
      <c r="AN127" s="994"/>
      <c r="AO127" s="995"/>
      <c r="AP127" s="997">
        <v>0.1</v>
      </c>
      <c r="AQ127" s="998"/>
      <c r="AR127" s="998"/>
      <c r="AS127" s="998"/>
      <c r="AT127" s="999"/>
      <c r="AU127" s="262"/>
      <c r="AV127" s="262"/>
      <c r="AW127" s="262"/>
      <c r="AX127" s="1073" t="s">
        <v>480</v>
      </c>
      <c r="AY127" s="1074"/>
      <c r="AZ127" s="1074"/>
      <c r="BA127" s="1074"/>
      <c r="BB127" s="1074"/>
      <c r="BC127" s="1074"/>
      <c r="BD127" s="1074"/>
      <c r="BE127" s="1075"/>
      <c r="BF127" s="1076" t="s">
        <v>481</v>
      </c>
      <c r="BG127" s="1074"/>
      <c r="BH127" s="1074"/>
      <c r="BI127" s="1074"/>
      <c r="BJ127" s="1074"/>
      <c r="BK127" s="1074"/>
      <c r="BL127" s="1075"/>
      <c r="BM127" s="1076" t="s">
        <v>482</v>
      </c>
      <c r="BN127" s="1074"/>
      <c r="BO127" s="1074"/>
      <c r="BP127" s="1074"/>
      <c r="BQ127" s="1074"/>
      <c r="BR127" s="1074"/>
      <c r="BS127" s="1075"/>
      <c r="BT127" s="1076" t="s">
        <v>483</v>
      </c>
      <c r="BU127" s="1074"/>
      <c r="BV127" s="1074"/>
      <c r="BW127" s="1074"/>
      <c r="BX127" s="1074"/>
      <c r="BY127" s="1074"/>
      <c r="BZ127" s="1098"/>
      <c r="CA127" s="262"/>
      <c r="CB127" s="262"/>
      <c r="CC127" s="262"/>
      <c r="CD127" s="263"/>
      <c r="CE127" s="263"/>
      <c r="CF127" s="263"/>
      <c r="CG127" s="260"/>
      <c r="CH127" s="260"/>
      <c r="CI127" s="260"/>
      <c r="CJ127" s="261"/>
      <c r="CK127" s="1059"/>
      <c r="CL127" s="1046"/>
      <c r="CM127" s="1046"/>
      <c r="CN127" s="1046"/>
      <c r="CO127" s="1047"/>
      <c r="CP127" s="984" t="s">
        <v>484</v>
      </c>
      <c r="CQ127" s="985"/>
      <c r="CR127" s="985"/>
      <c r="CS127" s="985"/>
      <c r="CT127" s="985"/>
      <c r="CU127" s="985"/>
      <c r="CV127" s="985"/>
      <c r="CW127" s="985"/>
      <c r="CX127" s="985"/>
      <c r="CY127" s="985"/>
      <c r="CZ127" s="985"/>
      <c r="DA127" s="985"/>
      <c r="DB127" s="985"/>
      <c r="DC127" s="985"/>
      <c r="DD127" s="985"/>
      <c r="DE127" s="985"/>
      <c r="DF127" s="986"/>
      <c r="DG127" s="954" t="s">
        <v>121</v>
      </c>
      <c r="DH127" s="955"/>
      <c r="DI127" s="955"/>
      <c r="DJ127" s="955"/>
      <c r="DK127" s="955"/>
      <c r="DL127" s="955" t="s">
        <v>121</v>
      </c>
      <c r="DM127" s="955"/>
      <c r="DN127" s="955"/>
      <c r="DO127" s="955"/>
      <c r="DP127" s="955"/>
      <c r="DQ127" s="955" t="s">
        <v>121</v>
      </c>
      <c r="DR127" s="955"/>
      <c r="DS127" s="955"/>
      <c r="DT127" s="955"/>
      <c r="DU127" s="955"/>
      <c r="DV127" s="956" t="s">
        <v>448</v>
      </c>
      <c r="DW127" s="956"/>
      <c r="DX127" s="956"/>
      <c r="DY127" s="956"/>
      <c r="DZ127" s="957"/>
    </row>
    <row r="128" spans="1:130" s="226" customFormat="1" ht="26.35" customHeight="1" thickBot="1">
      <c r="A128" s="1084" t="s">
        <v>485</v>
      </c>
      <c r="B128" s="1085"/>
      <c r="C128" s="1085"/>
      <c r="D128" s="1085"/>
      <c r="E128" s="1085"/>
      <c r="F128" s="1085"/>
      <c r="G128" s="1085"/>
      <c r="H128" s="1085"/>
      <c r="I128" s="1085"/>
      <c r="J128" s="1085"/>
      <c r="K128" s="1085"/>
      <c r="L128" s="1085"/>
      <c r="M128" s="1085"/>
      <c r="N128" s="1085"/>
      <c r="O128" s="1085"/>
      <c r="P128" s="1085"/>
      <c r="Q128" s="1085"/>
      <c r="R128" s="1085"/>
      <c r="S128" s="1085"/>
      <c r="T128" s="1085"/>
      <c r="U128" s="1085"/>
      <c r="V128" s="1085"/>
      <c r="W128" s="1086" t="s">
        <v>486</v>
      </c>
      <c r="X128" s="1086"/>
      <c r="Y128" s="1086"/>
      <c r="Z128" s="1087"/>
      <c r="AA128" s="1088">
        <v>72708</v>
      </c>
      <c r="AB128" s="1089"/>
      <c r="AC128" s="1089"/>
      <c r="AD128" s="1089"/>
      <c r="AE128" s="1090"/>
      <c r="AF128" s="1091">
        <v>77973</v>
      </c>
      <c r="AG128" s="1089"/>
      <c r="AH128" s="1089"/>
      <c r="AI128" s="1089"/>
      <c r="AJ128" s="1090"/>
      <c r="AK128" s="1091">
        <v>92596</v>
      </c>
      <c r="AL128" s="1089"/>
      <c r="AM128" s="1089"/>
      <c r="AN128" s="1089"/>
      <c r="AO128" s="1090"/>
      <c r="AP128" s="1092"/>
      <c r="AQ128" s="1093"/>
      <c r="AR128" s="1093"/>
      <c r="AS128" s="1093"/>
      <c r="AT128" s="1094"/>
      <c r="AU128" s="262"/>
      <c r="AV128" s="262"/>
      <c r="AW128" s="262"/>
      <c r="AX128" s="923" t="s">
        <v>487</v>
      </c>
      <c r="AY128" s="924"/>
      <c r="AZ128" s="924"/>
      <c r="BA128" s="924"/>
      <c r="BB128" s="924"/>
      <c r="BC128" s="924"/>
      <c r="BD128" s="924"/>
      <c r="BE128" s="925"/>
      <c r="BF128" s="1095" t="s">
        <v>121</v>
      </c>
      <c r="BG128" s="1096"/>
      <c r="BH128" s="1096"/>
      <c r="BI128" s="1096"/>
      <c r="BJ128" s="1096"/>
      <c r="BK128" s="1096"/>
      <c r="BL128" s="1097"/>
      <c r="BM128" s="1095">
        <v>14.82</v>
      </c>
      <c r="BN128" s="1096"/>
      <c r="BO128" s="1096"/>
      <c r="BP128" s="1096"/>
      <c r="BQ128" s="1096"/>
      <c r="BR128" s="1096"/>
      <c r="BS128" s="1097"/>
      <c r="BT128" s="1095">
        <v>20</v>
      </c>
      <c r="BU128" s="1096"/>
      <c r="BV128" s="1096"/>
      <c r="BW128" s="1096"/>
      <c r="BX128" s="1096"/>
      <c r="BY128" s="1096"/>
      <c r="BZ128" s="1114"/>
      <c r="CA128" s="263"/>
      <c r="CB128" s="263"/>
      <c r="CC128" s="263"/>
      <c r="CD128" s="263"/>
      <c r="CE128" s="263"/>
      <c r="CF128" s="263"/>
      <c r="CG128" s="260"/>
      <c r="CH128" s="260"/>
      <c r="CI128" s="260"/>
      <c r="CJ128" s="261"/>
      <c r="CK128" s="1060"/>
      <c r="CL128" s="1061"/>
      <c r="CM128" s="1061"/>
      <c r="CN128" s="1061"/>
      <c r="CO128" s="1062"/>
      <c r="CP128" s="1077" t="s">
        <v>488</v>
      </c>
      <c r="CQ128" s="1078"/>
      <c r="CR128" s="1078"/>
      <c r="CS128" s="1078"/>
      <c r="CT128" s="1078"/>
      <c r="CU128" s="1078"/>
      <c r="CV128" s="1078"/>
      <c r="CW128" s="1078"/>
      <c r="CX128" s="1078"/>
      <c r="CY128" s="1078"/>
      <c r="CZ128" s="1078"/>
      <c r="DA128" s="1078"/>
      <c r="DB128" s="1078"/>
      <c r="DC128" s="1078"/>
      <c r="DD128" s="1078"/>
      <c r="DE128" s="1078"/>
      <c r="DF128" s="1079"/>
      <c r="DG128" s="1080" t="s">
        <v>448</v>
      </c>
      <c r="DH128" s="1081"/>
      <c r="DI128" s="1081"/>
      <c r="DJ128" s="1081"/>
      <c r="DK128" s="1081"/>
      <c r="DL128" s="1081" t="s">
        <v>121</v>
      </c>
      <c r="DM128" s="1081"/>
      <c r="DN128" s="1081"/>
      <c r="DO128" s="1081"/>
      <c r="DP128" s="1081"/>
      <c r="DQ128" s="1081" t="s">
        <v>448</v>
      </c>
      <c r="DR128" s="1081"/>
      <c r="DS128" s="1081"/>
      <c r="DT128" s="1081"/>
      <c r="DU128" s="1081"/>
      <c r="DV128" s="1082" t="s">
        <v>448</v>
      </c>
      <c r="DW128" s="1082"/>
      <c r="DX128" s="1082"/>
      <c r="DY128" s="1082"/>
      <c r="DZ128" s="1083"/>
    </row>
    <row r="129" spans="1:131" s="226" customFormat="1" ht="26.35" customHeight="1">
      <c r="A129" s="965" t="s">
        <v>101</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8" t="s">
        <v>489</v>
      </c>
      <c r="X129" s="1109"/>
      <c r="Y129" s="1109"/>
      <c r="Z129" s="1110"/>
      <c r="AA129" s="993">
        <v>5530978</v>
      </c>
      <c r="AB129" s="994"/>
      <c r="AC129" s="994"/>
      <c r="AD129" s="994"/>
      <c r="AE129" s="995"/>
      <c r="AF129" s="996">
        <v>5369807</v>
      </c>
      <c r="AG129" s="994"/>
      <c r="AH129" s="994"/>
      <c r="AI129" s="994"/>
      <c r="AJ129" s="995"/>
      <c r="AK129" s="996">
        <v>5282060</v>
      </c>
      <c r="AL129" s="994"/>
      <c r="AM129" s="994"/>
      <c r="AN129" s="994"/>
      <c r="AO129" s="995"/>
      <c r="AP129" s="1111"/>
      <c r="AQ129" s="1112"/>
      <c r="AR129" s="1112"/>
      <c r="AS129" s="1112"/>
      <c r="AT129" s="1113"/>
      <c r="AU129" s="264"/>
      <c r="AV129" s="264"/>
      <c r="AW129" s="264"/>
      <c r="AX129" s="1102" t="s">
        <v>490</v>
      </c>
      <c r="AY129" s="985"/>
      <c r="AZ129" s="985"/>
      <c r="BA129" s="985"/>
      <c r="BB129" s="985"/>
      <c r="BC129" s="985"/>
      <c r="BD129" s="985"/>
      <c r="BE129" s="986"/>
      <c r="BF129" s="1103" t="s">
        <v>121</v>
      </c>
      <c r="BG129" s="1104"/>
      <c r="BH129" s="1104"/>
      <c r="BI129" s="1104"/>
      <c r="BJ129" s="1104"/>
      <c r="BK129" s="1104"/>
      <c r="BL129" s="1105"/>
      <c r="BM129" s="1103">
        <v>19.82</v>
      </c>
      <c r="BN129" s="1104"/>
      <c r="BO129" s="1104"/>
      <c r="BP129" s="1104"/>
      <c r="BQ129" s="1104"/>
      <c r="BR129" s="1104"/>
      <c r="BS129" s="1105"/>
      <c r="BT129" s="1103">
        <v>30</v>
      </c>
      <c r="BU129" s="1106"/>
      <c r="BV129" s="1106"/>
      <c r="BW129" s="1106"/>
      <c r="BX129" s="1106"/>
      <c r="BY129" s="1106"/>
      <c r="BZ129" s="1107"/>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35" customHeight="1">
      <c r="A130" s="965" t="s">
        <v>491</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8" t="s">
        <v>492</v>
      </c>
      <c r="X130" s="1109"/>
      <c r="Y130" s="1109"/>
      <c r="Z130" s="1110"/>
      <c r="AA130" s="993">
        <v>895545</v>
      </c>
      <c r="AB130" s="994"/>
      <c r="AC130" s="994"/>
      <c r="AD130" s="994"/>
      <c r="AE130" s="995"/>
      <c r="AF130" s="996">
        <v>905874</v>
      </c>
      <c r="AG130" s="994"/>
      <c r="AH130" s="994"/>
      <c r="AI130" s="994"/>
      <c r="AJ130" s="995"/>
      <c r="AK130" s="996">
        <v>871244</v>
      </c>
      <c r="AL130" s="994"/>
      <c r="AM130" s="994"/>
      <c r="AN130" s="994"/>
      <c r="AO130" s="995"/>
      <c r="AP130" s="1111"/>
      <c r="AQ130" s="1112"/>
      <c r="AR130" s="1112"/>
      <c r="AS130" s="1112"/>
      <c r="AT130" s="1113"/>
      <c r="AU130" s="264"/>
      <c r="AV130" s="264"/>
      <c r="AW130" s="264"/>
      <c r="AX130" s="1102" t="s">
        <v>493</v>
      </c>
      <c r="AY130" s="985"/>
      <c r="AZ130" s="985"/>
      <c r="BA130" s="985"/>
      <c r="BB130" s="985"/>
      <c r="BC130" s="985"/>
      <c r="BD130" s="985"/>
      <c r="BE130" s="986"/>
      <c r="BF130" s="1139">
        <v>8.6</v>
      </c>
      <c r="BG130" s="1140"/>
      <c r="BH130" s="1140"/>
      <c r="BI130" s="1140"/>
      <c r="BJ130" s="1140"/>
      <c r="BK130" s="1140"/>
      <c r="BL130" s="1141"/>
      <c r="BM130" s="1139">
        <v>25</v>
      </c>
      <c r="BN130" s="1140"/>
      <c r="BO130" s="1140"/>
      <c r="BP130" s="1140"/>
      <c r="BQ130" s="1140"/>
      <c r="BR130" s="1140"/>
      <c r="BS130" s="1141"/>
      <c r="BT130" s="1139">
        <v>35</v>
      </c>
      <c r="BU130" s="1142"/>
      <c r="BV130" s="1142"/>
      <c r="BW130" s="1142"/>
      <c r="BX130" s="1142"/>
      <c r="BY130" s="1142"/>
      <c r="BZ130" s="1143"/>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35" customHeight="1" thickBot="1">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6" t="s">
        <v>494</v>
      </c>
      <c r="X131" s="1147"/>
      <c r="Y131" s="1147"/>
      <c r="Z131" s="1148"/>
      <c r="AA131" s="1040">
        <v>4635433</v>
      </c>
      <c r="AB131" s="1019"/>
      <c r="AC131" s="1019"/>
      <c r="AD131" s="1019"/>
      <c r="AE131" s="1020"/>
      <c r="AF131" s="1018">
        <v>4463933</v>
      </c>
      <c r="AG131" s="1019"/>
      <c r="AH131" s="1019"/>
      <c r="AI131" s="1019"/>
      <c r="AJ131" s="1020"/>
      <c r="AK131" s="1018">
        <v>4410816</v>
      </c>
      <c r="AL131" s="1019"/>
      <c r="AM131" s="1019"/>
      <c r="AN131" s="1019"/>
      <c r="AO131" s="1020"/>
      <c r="AP131" s="1149"/>
      <c r="AQ131" s="1150"/>
      <c r="AR131" s="1150"/>
      <c r="AS131" s="1150"/>
      <c r="AT131" s="1151"/>
      <c r="AU131" s="264"/>
      <c r="AV131" s="264"/>
      <c r="AW131" s="264"/>
      <c r="AX131" s="1121" t="s">
        <v>495</v>
      </c>
      <c r="AY131" s="1078"/>
      <c r="AZ131" s="1078"/>
      <c r="BA131" s="1078"/>
      <c r="BB131" s="1078"/>
      <c r="BC131" s="1078"/>
      <c r="BD131" s="1078"/>
      <c r="BE131" s="1079"/>
      <c r="BF131" s="1122" t="s">
        <v>121</v>
      </c>
      <c r="BG131" s="1123"/>
      <c r="BH131" s="1123"/>
      <c r="BI131" s="1123"/>
      <c r="BJ131" s="1123"/>
      <c r="BK131" s="1123"/>
      <c r="BL131" s="1124"/>
      <c r="BM131" s="1122">
        <v>350</v>
      </c>
      <c r="BN131" s="1123"/>
      <c r="BO131" s="1123"/>
      <c r="BP131" s="1123"/>
      <c r="BQ131" s="1123"/>
      <c r="BR131" s="1123"/>
      <c r="BS131" s="1124"/>
      <c r="BT131" s="1125"/>
      <c r="BU131" s="1126"/>
      <c r="BV131" s="1126"/>
      <c r="BW131" s="1126"/>
      <c r="BX131" s="1126"/>
      <c r="BY131" s="1126"/>
      <c r="BZ131" s="1127"/>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35" customHeight="1">
      <c r="A132" s="1128" t="s">
        <v>496</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497</v>
      </c>
      <c r="W132" s="1132"/>
      <c r="X132" s="1132"/>
      <c r="Y132" s="1132"/>
      <c r="Z132" s="1133"/>
      <c r="AA132" s="1134">
        <v>8.6162550339999999</v>
      </c>
      <c r="AB132" s="1135"/>
      <c r="AC132" s="1135"/>
      <c r="AD132" s="1135"/>
      <c r="AE132" s="1136"/>
      <c r="AF132" s="1137">
        <v>9.2520429849999992</v>
      </c>
      <c r="AG132" s="1135"/>
      <c r="AH132" s="1135"/>
      <c r="AI132" s="1135"/>
      <c r="AJ132" s="1136"/>
      <c r="AK132" s="1137">
        <v>8.2157133739999999</v>
      </c>
      <c r="AL132" s="1135"/>
      <c r="AM132" s="1135"/>
      <c r="AN132" s="1135"/>
      <c r="AO132" s="1136"/>
      <c r="AP132" s="1034"/>
      <c r="AQ132" s="1035"/>
      <c r="AR132" s="1035"/>
      <c r="AS132" s="1035"/>
      <c r="AT132" s="113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35" customHeight="1" thickBot="1">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15" t="s">
        <v>498</v>
      </c>
      <c r="W133" s="1115"/>
      <c r="X133" s="1115"/>
      <c r="Y133" s="1115"/>
      <c r="Z133" s="1116"/>
      <c r="AA133" s="1117">
        <v>8.6999999999999993</v>
      </c>
      <c r="AB133" s="1118"/>
      <c r="AC133" s="1118"/>
      <c r="AD133" s="1118"/>
      <c r="AE133" s="1119"/>
      <c r="AF133" s="1117">
        <v>8.6</v>
      </c>
      <c r="AG133" s="1118"/>
      <c r="AH133" s="1118"/>
      <c r="AI133" s="1118"/>
      <c r="AJ133" s="1119"/>
      <c r="AK133" s="1117">
        <v>8.6</v>
      </c>
      <c r="AL133" s="1118"/>
      <c r="AM133" s="1118"/>
      <c r="AN133" s="1118"/>
      <c r="AO133" s="1119"/>
      <c r="AP133" s="1064"/>
      <c r="AQ133" s="1065"/>
      <c r="AR133" s="1065"/>
      <c r="AS133" s="1065"/>
      <c r="AT133" s="1120"/>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9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HXqlQ3SktX35XjnzLkryA/GOJgQYxOv5GwAOIxIzzXtxBpREc6soX9TJAN2sE0VfXKZ301aVlWqx/ZXmIi0qQ==" saltValue="KDQY8oSgxo9Epa8ZWUFG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70" workbookViewId="0"/>
  </sheetViews>
  <sheetFormatPr defaultColWidth="0" defaultRowHeight="13.6" customHeight="1" zeroHeight="1"/>
  <cols>
    <col min="1" max="120" width="2.75" style="271" customWidth="1"/>
    <col min="121" max="121" width="0" style="270" hidden="1" customWidth="1"/>
    <col min="122" max="16384" width="9" style="270" hidden="1"/>
  </cols>
  <sheetData>
    <row r="1" spans="1:120" ht="12.9">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2.9"/>
    <row r="3" spans="1:120" ht="12.9"/>
    <row r="4" spans="1:120" ht="12.9"/>
    <row r="5" spans="1:120" ht="12.9"/>
    <row r="6" spans="1:120" ht="12.9"/>
    <row r="7" spans="1:120" ht="12.9"/>
    <row r="8" spans="1:120" ht="12.9"/>
    <row r="9" spans="1:120" ht="12.9"/>
    <row r="10" spans="1:120" ht="12.9"/>
    <row r="11" spans="1:120" ht="12.9"/>
    <row r="12" spans="1:120" ht="12.9"/>
    <row r="13" spans="1:120" ht="12.9"/>
    <row r="14" spans="1:120" ht="12.9"/>
    <row r="15" spans="1:120" ht="12.9"/>
    <row r="16" spans="1:120" ht="12.9">
      <c r="DP16" s="270"/>
    </row>
    <row r="17" spans="119:120" ht="12.9">
      <c r="DP17" s="270"/>
    </row>
    <row r="18" spans="119:120" ht="12.9"/>
    <row r="19" spans="119:120" ht="12.9"/>
    <row r="20" spans="119:120" ht="12.9">
      <c r="DO20" s="270"/>
      <c r="DP20" s="270"/>
    </row>
    <row r="21" spans="119:120" ht="12.9">
      <c r="DP21" s="270"/>
    </row>
    <row r="22" spans="119:120" ht="12.9"/>
    <row r="23" spans="119:120" ht="12.9">
      <c r="DO23" s="270"/>
      <c r="DP23" s="270"/>
    </row>
    <row r="24" spans="119:120" ht="12.9">
      <c r="DP24" s="270"/>
    </row>
    <row r="25" spans="119:120" ht="12.9">
      <c r="DP25" s="270"/>
    </row>
    <row r="26" spans="119:120" ht="12.9">
      <c r="DO26" s="270"/>
      <c r="DP26" s="270"/>
    </row>
    <row r="27" spans="119:120" ht="12.9"/>
    <row r="28" spans="119:120" ht="12.9">
      <c r="DO28" s="270"/>
      <c r="DP28" s="270"/>
    </row>
    <row r="29" spans="119:120" ht="12.9">
      <c r="DP29" s="270"/>
    </row>
    <row r="30" spans="119:120" ht="12.9"/>
    <row r="31" spans="119:120" ht="12.9">
      <c r="DO31" s="270"/>
      <c r="DP31" s="270"/>
    </row>
    <row r="32" spans="119:120" ht="12.9"/>
    <row r="33" spans="98:120" ht="12.9">
      <c r="DO33" s="270"/>
      <c r="DP33" s="270"/>
    </row>
    <row r="34" spans="98:120" ht="12.9">
      <c r="DM34" s="270"/>
    </row>
    <row r="35" spans="98:120" ht="12.9">
      <c r="CT35" s="270"/>
      <c r="CU35" s="270"/>
      <c r="CV35" s="270"/>
      <c r="CY35" s="270"/>
      <c r="CZ35" s="270"/>
      <c r="DA35" s="270"/>
      <c r="DD35" s="270"/>
      <c r="DE35" s="270"/>
      <c r="DF35" s="270"/>
      <c r="DI35" s="270"/>
      <c r="DJ35" s="270"/>
      <c r="DK35" s="270"/>
      <c r="DM35" s="270"/>
      <c r="DN35" s="270"/>
      <c r="DO35" s="270"/>
      <c r="DP35" s="270"/>
    </row>
    <row r="36" spans="98:120" ht="12.9"/>
    <row r="37" spans="98:120" ht="12.9">
      <c r="CW37" s="270"/>
      <c r="DB37" s="270"/>
      <c r="DG37" s="270"/>
      <c r="DL37" s="270"/>
      <c r="DP37" s="270"/>
    </row>
    <row r="38" spans="98:120" ht="12.9">
      <c r="CT38" s="270"/>
      <c r="CU38" s="270"/>
      <c r="CV38" s="270"/>
      <c r="CW38" s="270"/>
      <c r="CY38" s="270"/>
      <c r="CZ38" s="270"/>
      <c r="DA38" s="270"/>
      <c r="DB38" s="270"/>
      <c r="DD38" s="270"/>
      <c r="DE38" s="270"/>
      <c r="DF38" s="270"/>
      <c r="DG38" s="270"/>
      <c r="DI38" s="270"/>
      <c r="DJ38" s="270"/>
      <c r="DK38" s="270"/>
      <c r="DL38" s="270"/>
      <c r="DN38" s="270"/>
      <c r="DO38" s="270"/>
      <c r="DP38" s="270"/>
    </row>
    <row r="39" spans="98:120" ht="12.9"/>
    <row r="40" spans="98:120" ht="12.9"/>
    <row r="41" spans="98:120" ht="12.9"/>
    <row r="42" spans="98:120" ht="12.9"/>
    <row r="43" spans="98:120" ht="12.9"/>
    <row r="44" spans="98:120" ht="12.9"/>
    <row r="45" spans="98:120" ht="12.9"/>
    <row r="46" spans="98:120" ht="12.9"/>
    <row r="47" spans="98:120" ht="12.9"/>
    <row r="48" spans="98:120" ht="12.9"/>
    <row r="49" spans="22:120" ht="12.9">
      <c r="DN49" s="270"/>
      <c r="DO49" s="270"/>
      <c r="DP49" s="270"/>
    </row>
    <row r="50" spans="22:120" ht="12.9"/>
    <row r="51" spans="22:120" ht="12.9"/>
    <row r="52" spans="22:120" ht="12.9"/>
    <row r="53" spans="22:120" ht="12.9"/>
    <row r="54" spans="22:120" ht="12.9"/>
    <row r="55" spans="22:120" ht="12.9"/>
    <row r="56" spans="22:120" ht="12.9"/>
    <row r="57" spans="22:120" ht="12.9"/>
    <row r="58" spans="22:120" ht="12.9"/>
    <row r="59" spans="22:120" ht="12.9"/>
    <row r="60" spans="22:120" ht="12.9"/>
    <row r="61" spans="22:120" ht="12.9"/>
    <row r="62" spans="22:120" ht="12.9"/>
    <row r="63" spans="22:120" ht="12.9">
      <c r="W63" s="270"/>
      <c r="CS63" s="270"/>
      <c r="CX63" s="270"/>
      <c r="DC63" s="270"/>
      <c r="DH63" s="270"/>
    </row>
    <row r="64" spans="22:120" ht="12.9">
      <c r="V64" s="270"/>
    </row>
    <row r="65" spans="15:120" ht="12.9">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2.9">
      <c r="Q66" s="270"/>
      <c r="S66" s="270"/>
      <c r="U66" s="270"/>
      <c r="DM66" s="270"/>
    </row>
    <row r="67" spans="15:120" ht="12.9">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2.9"/>
    <row r="69" spans="15:120" ht="12.9"/>
    <row r="70" spans="15:120" ht="12.9"/>
    <row r="71" spans="15:120" ht="12.9"/>
    <row r="72" spans="15:120" ht="12.9">
      <c r="DP72" s="270"/>
    </row>
    <row r="73" spans="15:120" ht="12.9">
      <c r="DP73" s="270"/>
    </row>
    <row r="74" spans="15:120" ht="12.9"/>
    <row r="75" spans="15:120" ht="12.9"/>
    <row r="76" spans="15:120" ht="12.9"/>
    <row r="77" spans="15:120" ht="12.9"/>
    <row r="78" spans="15:120" ht="12.9"/>
    <row r="79" spans="15:120" ht="12.9"/>
    <row r="80" spans="15:120" ht="12.9"/>
    <row r="81" spans="97:112" ht="12.9"/>
    <row r="82" spans="97:112" ht="12.9"/>
    <row r="83" spans="97:112" ht="12.9"/>
    <row r="84" spans="97:112" ht="12.9"/>
    <row r="85" spans="97:112" ht="12.9"/>
    <row r="86" spans="97:112" ht="12.9"/>
    <row r="87" spans="97:112" ht="12.9"/>
    <row r="88" spans="97:112" ht="12.9"/>
    <row r="89" spans="97:112" ht="12.9"/>
    <row r="90" spans="97:112" ht="12.9"/>
    <row r="91" spans="97:112" ht="12.9"/>
    <row r="92" spans="97:112" ht="12.9"/>
    <row r="93" spans="97:112" ht="12.9"/>
    <row r="94" spans="97:112" ht="12.9"/>
    <row r="95" spans="97:112" ht="12.9"/>
    <row r="96" spans="97:112" ht="12.9">
      <c r="CS96" s="270"/>
      <c r="CX96" s="270"/>
      <c r="DC96" s="270"/>
      <c r="DH96" s="270"/>
    </row>
    <row r="97" spans="24:120" ht="12.9">
      <c r="CS97" s="270"/>
      <c r="CX97" s="270"/>
      <c r="DC97" s="270"/>
      <c r="DH97" s="270"/>
      <c r="DP97" s="271" t="s">
        <v>499</v>
      </c>
    </row>
    <row r="98" spans="24:120" ht="12.9" hidden="1">
      <c r="CS98" s="270"/>
      <c r="CX98" s="270"/>
      <c r="DC98" s="270"/>
      <c r="DH98" s="270"/>
    </row>
    <row r="99" spans="24:120" ht="12.9" hidden="1">
      <c r="CS99" s="270"/>
      <c r="CX99" s="270"/>
      <c r="DC99" s="270"/>
      <c r="DH99" s="270"/>
    </row>
    <row r="100" spans="24:120" ht="12.9" hidden="1"/>
    <row r="101" spans="24:120" ht="12.1"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5" hidden="1" customHeight="1">
      <c r="CU102" s="270"/>
      <c r="CZ102" s="270"/>
      <c r="DE102" s="270"/>
      <c r="DJ102" s="270"/>
      <c r="DM102" s="270"/>
    </row>
    <row r="103" spans="24:120" ht="12.9" hidden="1">
      <c r="CT103" s="270"/>
      <c r="CV103" s="270"/>
      <c r="CW103" s="270"/>
      <c r="CY103" s="270"/>
      <c r="DA103" s="270"/>
      <c r="DB103" s="270"/>
      <c r="DD103" s="270"/>
      <c r="DF103" s="270"/>
      <c r="DG103" s="270"/>
      <c r="DI103" s="270"/>
      <c r="DK103" s="270"/>
      <c r="DL103" s="270"/>
      <c r="DM103" s="270"/>
      <c r="DN103" s="270"/>
      <c r="DO103" s="270"/>
      <c r="DP103" s="270"/>
    </row>
    <row r="104" spans="24:120" ht="12.9" hidden="1">
      <c r="CV104" s="270"/>
      <c r="CW104" s="270"/>
      <c r="DA104" s="270"/>
      <c r="DB104" s="270"/>
      <c r="DF104" s="270"/>
      <c r="DG104" s="270"/>
      <c r="DK104" s="270"/>
      <c r="DL104" s="270"/>
      <c r="DN104" s="270"/>
      <c r="DO104" s="270"/>
      <c r="DP104" s="270"/>
    </row>
    <row r="105" spans="24:120" ht="12.75" hidden="1" customHeight="1"/>
    <row r="106" spans="24:120" ht="12.9" hidden="1"/>
    <row r="107" spans="24:120" ht="12.9" hidden="1"/>
    <row r="108" spans="24:120" ht="12.9" hidden="1"/>
    <row r="109" spans="24:120" ht="12.9" hidden="1"/>
    <row r="110" spans="24:120" ht="12.9" hidden="1"/>
  </sheetData>
  <sheetProtection algorithmName="SHA-512" hashValue="DOPf7wduE2fF2LnLxFLHFcsIX1mPQJyupp/K8m1lDyWNbI8ubIt8voON0OBsbYJJzBM5sQF5YSYwbi/CrKJAiA==" saltValue="p45kSD74xgBR0KUX+mMQ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6" customHeight="1" zeroHeight="1"/>
  <cols>
    <col min="1" max="116" width="2.625" style="271" customWidth="1"/>
    <col min="117" max="16384" width="9" style="270" hidden="1"/>
  </cols>
  <sheetData>
    <row r="1" spans="2:116" ht="12.9">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2.9"/>
    <row r="3" spans="2:116" ht="12.9"/>
    <row r="4" spans="2:116" ht="12.9">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2.9">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2.9"/>
    <row r="7" spans="2:116" ht="12.9"/>
    <row r="8" spans="2:116" ht="12.9"/>
    <row r="9" spans="2:116" ht="12.9"/>
    <row r="10" spans="2:116" ht="12.9"/>
    <row r="11" spans="2:116" ht="12.9"/>
    <row r="12" spans="2:116" ht="12.9"/>
    <row r="13" spans="2:116" ht="12.9"/>
    <row r="14" spans="2:116" ht="12.9"/>
    <row r="15" spans="2:116" ht="12.9"/>
    <row r="16" spans="2:116" ht="12.9"/>
    <row r="17" spans="9:116" ht="12.9"/>
    <row r="18" spans="9:116" ht="12.9">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2.9"/>
    <row r="20" spans="9:116" ht="12.9"/>
    <row r="21" spans="9:116" ht="12.9">
      <c r="DL21" s="270"/>
    </row>
    <row r="22" spans="9:116" ht="12.9">
      <c r="DI22" s="270"/>
      <c r="DJ22" s="270"/>
      <c r="DK22" s="270"/>
      <c r="DL22" s="270"/>
    </row>
    <row r="23" spans="9:116" ht="12.9">
      <c r="CY23" s="270"/>
      <c r="CZ23" s="270"/>
      <c r="DA23" s="270"/>
      <c r="DB23" s="270"/>
      <c r="DC23" s="270"/>
      <c r="DD23" s="270"/>
      <c r="DE23" s="270"/>
      <c r="DF23" s="270"/>
      <c r="DG23" s="270"/>
      <c r="DH23" s="270"/>
      <c r="DI23" s="270"/>
      <c r="DJ23" s="270"/>
      <c r="DK23" s="270"/>
      <c r="DL23" s="270"/>
    </row>
    <row r="24" spans="9:116" ht="12.9"/>
    <row r="25" spans="9:116" ht="12.9"/>
    <row r="26" spans="9:116" ht="12.9"/>
    <row r="27" spans="9:116" ht="12.9"/>
    <row r="28" spans="9:116" ht="12.9"/>
    <row r="29" spans="9:116" ht="12.9"/>
    <row r="30" spans="9:116" ht="12.9"/>
    <row r="31" spans="9:116" ht="12.9"/>
    <row r="32" spans="9:116" ht="12.9"/>
    <row r="33" spans="15:116" ht="12.9"/>
    <row r="34" spans="15:116" ht="12.9"/>
    <row r="35" spans="15:116" ht="12.9">
      <c r="CZ35" s="270"/>
      <c r="DA35" s="270"/>
      <c r="DB35" s="270"/>
      <c r="DC35" s="270"/>
      <c r="DD35" s="270"/>
      <c r="DE35" s="270"/>
      <c r="DF35" s="270"/>
      <c r="DG35" s="270"/>
      <c r="DH35" s="270"/>
      <c r="DI35" s="270"/>
      <c r="DJ35" s="270"/>
      <c r="DK35" s="270"/>
      <c r="DL35" s="270"/>
    </row>
    <row r="36" spans="15:116" ht="12.9"/>
    <row r="37" spans="15:116" ht="12.9">
      <c r="DL37" s="270"/>
    </row>
    <row r="38" spans="15:116" ht="12.9">
      <c r="DI38" s="270"/>
      <c r="DJ38" s="270"/>
      <c r="DK38" s="270"/>
      <c r="DL38" s="270"/>
    </row>
    <row r="39" spans="15:116" ht="12.9"/>
    <row r="40" spans="15:116" ht="12.9"/>
    <row r="41" spans="15:116" ht="12.9"/>
    <row r="42" spans="15:116" ht="12.9"/>
    <row r="43" spans="15:116" ht="12.9">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2.9">
      <c r="DL44" s="270"/>
    </row>
    <row r="45" spans="15:116" ht="12.9"/>
    <row r="46" spans="15:116" ht="12.9">
      <c r="DA46" s="270"/>
      <c r="DB46" s="270"/>
      <c r="DC46" s="270"/>
      <c r="DD46" s="270"/>
      <c r="DE46" s="270"/>
      <c r="DF46" s="270"/>
      <c r="DG46" s="270"/>
      <c r="DH46" s="270"/>
      <c r="DI46" s="270"/>
      <c r="DJ46" s="270"/>
      <c r="DK46" s="270"/>
      <c r="DL46" s="270"/>
    </row>
    <row r="47" spans="15:116" ht="12.9"/>
    <row r="48" spans="15:116" ht="12.9"/>
    <row r="49" spans="104:116" ht="12.9"/>
    <row r="50" spans="104:116" ht="12.9">
      <c r="CZ50" s="270"/>
      <c r="DA50" s="270"/>
      <c r="DB50" s="270"/>
      <c r="DC50" s="270"/>
      <c r="DD50" s="270"/>
      <c r="DE50" s="270"/>
      <c r="DF50" s="270"/>
      <c r="DG50" s="270"/>
      <c r="DH50" s="270"/>
      <c r="DI50" s="270"/>
      <c r="DJ50" s="270"/>
      <c r="DK50" s="270"/>
      <c r="DL50" s="270"/>
    </row>
    <row r="51" spans="104:116" ht="12.9"/>
    <row r="52" spans="104:116" ht="12.9"/>
    <row r="53" spans="104:116" ht="12.9">
      <c r="DL53" s="270"/>
    </row>
    <row r="54" spans="104:116" ht="12.9"/>
    <row r="55" spans="104:116" ht="12.9"/>
    <row r="56" spans="104:116" ht="12.9"/>
    <row r="57" spans="104:116" ht="12.9"/>
    <row r="58" spans="104:116" ht="12.9"/>
    <row r="59" spans="104:116" ht="12.9"/>
    <row r="60" spans="104:116" ht="12.9"/>
    <row r="61" spans="104:116" ht="12.9"/>
    <row r="62" spans="104:116" ht="12.9"/>
    <row r="63" spans="104:116" ht="12.9"/>
    <row r="64" spans="104:116" ht="12.9"/>
    <row r="65" spans="107:116" ht="12.9"/>
    <row r="66" spans="107:116" ht="12.9"/>
    <row r="67" spans="107:116" ht="12.9">
      <c r="DC67" s="270"/>
      <c r="DD67" s="270"/>
      <c r="DE67" s="270"/>
      <c r="DF67" s="270"/>
      <c r="DG67" s="270"/>
      <c r="DH67" s="270"/>
      <c r="DI67" s="270"/>
      <c r="DJ67" s="270"/>
      <c r="DK67" s="270"/>
      <c r="DL67" s="270"/>
    </row>
    <row r="68" spans="107:116" ht="12.9"/>
    <row r="69" spans="107:116" ht="12.9"/>
    <row r="70" spans="107:116" ht="12.9"/>
    <row r="71" spans="107:116" ht="12.9"/>
    <row r="72" spans="107:116" ht="12.9"/>
    <row r="73" spans="107:116" ht="12.9"/>
    <row r="74" spans="107:116" ht="12.9"/>
    <row r="75" spans="107:116" ht="12.9"/>
    <row r="76" spans="107:116" ht="12.9"/>
    <row r="77" spans="107:116" ht="12.9"/>
    <row r="78" spans="107:116" ht="12.9"/>
    <row r="79" spans="107:116" ht="12.9"/>
    <row r="80" spans="107:116" ht="12.9"/>
    <row r="81" ht="12.9"/>
    <row r="82" ht="12.9"/>
    <row r="83" ht="12.9"/>
    <row r="84" ht="12.9"/>
    <row r="85" ht="12.9"/>
    <row r="86" ht="12.9"/>
    <row r="87" ht="12.9"/>
    <row r="88" ht="12.9"/>
    <row r="89" ht="12.9"/>
    <row r="90" ht="13.6" hidden="1" customHeight="1"/>
    <row r="91" ht="13.6" hidden="1" customHeight="1"/>
    <row r="92" ht="13.6" hidden="1" customHeight="1"/>
    <row r="93" ht="13.6" hidden="1" customHeight="1"/>
    <row r="94" ht="13.6" hidden="1" customHeight="1"/>
    <row r="95" ht="13.6" hidden="1" customHeight="1"/>
    <row r="96" ht="13.6" hidden="1" customHeight="1"/>
    <row r="97" ht="13.6" hidden="1" customHeight="1"/>
    <row r="98" ht="13.6" hidden="1" customHeight="1"/>
    <row r="99" ht="13.6" hidden="1" customHeight="1"/>
    <row r="100" ht="13.6" hidden="1" customHeight="1"/>
    <row r="101" ht="13.6" hidden="1" customHeight="1"/>
    <row r="102" ht="13.6" hidden="1" customHeight="1"/>
    <row r="103" ht="13.6" hidden="1" customHeight="1"/>
  </sheetData>
  <sheetProtection algorithmName="SHA-512" hashValue="xU5AH8QfeT0izTQ/guxpAW4DmO7ptFuEMk4VPGPdAmivG/Aa9Eej7s/uD9c0Xc6LGop7CuqXf+ZilaVtPR7Yyw==" saltValue="NParKaVzlBI0TyUyAGIU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85" workbookViewId="0"/>
  </sheetViews>
  <sheetFormatPr defaultColWidth="0" defaultRowHeight="13.6"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ht="12.9">
      <c r="AS1" s="273"/>
      <c r="AT1" s="273"/>
    </row>
    <row r="2" spans="1:46" ht="12.9">
      <c r="AS2" s="273"/>
      <c r="AT2" s="273"/>
    </row>
    <row r="3" spans="1:46" ht="12.9">
      <c r="AS3" s="273"/>
      <c r="AT3" s="273"/>
    </row>
    <row r="4" spans="1:46" ht="12.9">
      <c r="AS4" s="273"/>
      <c r="AT4" s="273"/>
    </row>
    <row r="5" spans="1:46" ht="17">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2.9">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ht="12.9">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5" t="s">
        <v>502</v>
      </c>
      <c r="AP7" s="283"/>
      <c r="AQ7" s="284" t="s">
        <v>503</v>
      </c>
      <c r="AR7" s="285"/>
    </row>
    <row r="8" spans="1:46" ht="12.9">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6"/>
      <c r="AP8" s="289" t="s">
        <v>504</v>
      </c>
      <c r="AQ8" s="290" t="s">
        <v>505</v>
      </c>
      <c r="AR8" s="291" t="s">
        <v>506</v>
      </c>
    </row>
    <row r="9" spans="1:46" ht="12.9">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7" t="s">
        <v>507</v>
      </c>
      <c r="AL9" s="1158"/>
      <c r="AM9" s="1158"/>
      <c r="AN9" s="1159"/>
      <c r="AO9" s="292">
        <v>1296051</v>
      </c>
      <c r="AP9" s="292">
        <v>183551</v>
      </c>
      <c r="AQ9" s="293">
        <v>135358</v>
      </c>
      <c r="AR9" s="294">
        <v>35.6</v>
      </c>
    </row>
    <row r="10" spans="1:46" ht="12.9">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7" t="s">
        <v>508</v>
      </c>
      <c r="AL10" s="1158"/>
      <c r="AM10" s="1158"/>
      <c r="AN10" s="1159"/>
      <c r="AO10" s="295">
        <v>178659</v>
      </c>
      <c r="AP10" s="295">
        <v>25302</v>
      </c>
      <c r="AQ10" s="296">
        <v>16285</v>
      </c>
      <c r="AR10" s="297">
        <v>55.4</v>
      </c>
    </row>
    <row r="11" spans="1:46" ht="13.6"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7" t="s">
        <v>509</v>
      </c>
      <c r="AL11" s="1158"/>
      <c r="AM11" s="1158"/>
      <c r="AN11" s="1159"/>
      <c r="AO11" s="295">
        <v>187474</v>
      </c>
      <c r="AP11" s="295">
        <v>26551</v>
      </c>
      <c r="AQ11" s="296">
        <v>23139</v>
      </c>
      <c r="AR11" s="297">
        <v>14.7</v>
      </c>
    </row>
    <row r="12" spans="1:46" ht="13.6"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7" t="s">
        <v>510</v>
      </c>
      <c r="AL12" s="1158"/>
      <c r="AM12" s="1158"/>
      <c r="AN12" s="1159"/>
      <c r="AO12" s="295" t="s">
        <v>511</v>
      </c>
      <c r="AP12" s="295" t="s">
        <v>511</v>
      </c>
      <c r="AQ12" s="296">
        <v>3507</v>
      </c>
      <c r="AR12" s="297" t="s">
        <v>511</v>
      </c>
    </row>
    <row r="13" spans="1:46" ht="13.6"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7" t="s">
        <v>512</v>
      </c>
      <c r="AL13" s="1158"/>
      <c r="AM13" s="1158"/>
      <c r="AN13" s="1159"/>
      <c r="AO13" s="295" t="s">
        <v>511</v>
      </c>
      <c r="AP13" s="295" t="s">
        <v>511</v>
      </c>
      <c r="AQ13" s="296">
        <v>1</v>
      </c>
      <c r="AR13" s="297" t="s">
        <v>511</v>
      </c>
    </row>
    <row r="14" spans="1:46" ht="13.6"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7" t="s">
        <v>513</v>
      </c>
      <c r="AL14" s="1158"/>
      <c r="AM14" s="1158"/>
      <c r="AN14" s="1159"/>
      <c r="AO14" s="295">
        <v>65556</v>
      </c>
      <c r="AP14" s="295">
        <v>9284</v>
      </c>
      <c r="AQ14" s="296">
        <v>6299</v>
      </c>
      <c r="AR14" s="297">
        <v>47.4</v>
      </c>
    </row>
    <row r="15" spans="1:46" ht="13.6"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7" t="s">
        <v>514</v>
      </c>
      <c r="AL15" s="1158"/>
      <c r="AM15" s="1158"/>
      <c r="AN15" s="1159"/>
      <c r="AO15" s="295">
        <v>81722</v>
      </c>
      <c r="AP15" s="295">
        <v>11574</v>
      </c>
      <c r="AQ15" s="296">
        <v>3566</v>
      </c>
      <c r="AR15" s="297">
        <v>224.6</v>
      </c>
    </row>
    <row r="16" spans="1:46" ht="12.9">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0" t="s">
        <v>515</v>
      </c>
      <c r="AL16" s="1161"/>
      <c r="AM16" s="1161"/>
      <c r="AN16" s="1162"/>
      <c r="AO16" s="295">
        <v>-115076</v>
      </c>
      <c r="AP16" s="295">
        <v>-16297</v>
      </c>
      <c r="AQ16" s="296">
        <v>-14081</v>
      </c>
      <c r="AR16" s="297">
        <v>15.7</v>
      </c>
    </row>
    <row r="17" spans="1:46" ht="12.9">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0" t="s">
        <v>182</v>
      </c>
      <c r="AL17" s="1161"/>
      <c r="AM17" s="1161"/>
      <c r="AN17" s="1162"/>
      <c r="AO17" s="295">
        <v>1694386</v>
      </c>
      <c r="AP17" s="295">
        <v>239964</v>
      </c>
      <c r="AQ17" s="296">
        <v>174073</v>
      </c>
      <c r="AR17" s="297">
        <v>37.9</v>
      </c>
    </row>
    <row r="18" spans="1:46" ht="12.9">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2.9">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ht="12.9">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ht="12.9">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2" t="s">
        <v>520</v>
      </c>
      <c r="AL21" s="1153"/>
      <c r="AM21" s="1153"/>
      <c r="AN21" s="1154"/>
      <c r="AO21" s="307">
        <v>21.81</v>
      </c>
      <c r="AP21" s="308">
        <v>15.56</v>
      </c>
      <c r="AQ21" s="309">
        <v>6.25</v>
      </c>
      <c r="AR21" s="278"/>
      <c r="AS21" s="310"/>
      <c r="AT21" s="306"/>
    </row>
    <row r="22" spans="1:46" s="311" customFormat="1" ht="12.9">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2" t="s">
        <v>521</v>
      </c>
      <c r="AL22" s="1153"/>
      <c r="AM22" s="1153"/>
      <c r="AN22" s="1154"/>
      <c r="AO22" s="312">
        <v>99.1</v>
      </c>
      <c r="AP22" s="313">
        <v>96</v>
      </c>
      <c r="AQ22" s="314">
        <v>3.1</v>
      </c>
      <c r="AR22" s="298"/>
      <c r="AS22" s="310"/>
      <c r="AT22" s="306"/>
    </row>
    <row r="23" spans="1:46" s="311" customFormat="1" ht="12.9">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2.9">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2.9">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2.9">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2.9">
      <c r="A27" s="319" t="s">
        <v>523</v>
      </c>
      <c r="AO27" s="273"/>
      <c r="AP27" s="273"/>
      <c r="AQ27" s="273"/>
      <c r="AR27" s="273"/>
      <c r="AS27" s="273"/>
      <c r="AT27" s="273"/>
    </row>
    <row r="28" spans="1:46" ht="17">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2.9">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ht="12.9">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5" t="s">
        <v>502</v>
      </c>
      <c r="AP30" s="283"/>
      <c r="AQ30" s="284" t="s">
        <v>503</v>
      </c>
      <c r="AR30" s="285"/>
    </row>
    <row r="31" spans="1:46" ht="12.9">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6"/>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8" t="s">
        <v>526</v>
      </c>
      <c r="AL32" s="1169"/>
      <c r="AM32" s="1169"/>
      <c r="AN32" s="1170"/>
      <c r="AO32" s="322">
        <v>1089150</v>
      </c>
      <c r="AP32" s="322">
        <v>154249</v>
      </c>
      <c r="AQ32" s="323">
        <v>106722</v>
      </c>
      <c r="AR32" s="324">
        <v>44.5</v>
      </c>
    </row>
    <row r="33" spans="1:46" ht="13.6"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8" t="s">
        <v>527</v>
      </c>
      <c r="AL33" s="1169"/>
      <c r="AM33" s="1169"/>
      <c r="AN33" s="1170"/>
      <c r="AO33" s="322" t="s">
        <v>511</v>
      </c>
      <c r="AP33" s="322" t="s">
        <v>511</v>
      </c>
      <c r="AQ33" s="323">
        <v>147</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8" t="s">
        <v>528</v>
      </c>
      <c r="AL34" s="1169"/>
      <c r="AM34" s="1169"/>
      <c r="AN34" s="1170"/>
      <c r="AO34" s="322" t="s">
        <v>511</v>
      </c>
      <c r="AP34" s="322" t="s">
        <v>511</v>
      </c>
      <c r="AQ34" s="323">
        <v>287</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8" t="s">
        <v>529</v>
      </c>
      <c r="AL35" s="1169"/>
      <c r="AM35" s="1169"/>
      <c r="AN35" s="1170"/>
      <c r="AO35" s="322">
        <v>211484</v>
      </c>
      <c r="AP35" s="322">
        <v>29951</v>
      </c>
      <c r="AQ35" s="323">
        <v>22428</v>
      </c>
      <c r="AR35" s="324">
        <v>33.5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8" t="s">
        <v>530</v>
      </c>
      <c r="AL36" s="1169"/>
      <c r="AM36" s="1169"/>
      <c r="AN36" s="1170"/>
      <c r="AO36" s="322">
        <v>22177</v>
      </c>
      <c r="AP36" s="322">
        <v>3141</v>
      </c>
      <c r="AQ36" s="323">
        <v>4327</v>
      </c>
      <c r="AR36" s="324">
        <v>-27.4</v>
      </c>
    </row>
    <row r="37" spans="1:46" ht="13.6"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8" t="s">
        <v>531</v>
      </c>
      <c r="AL37" s="1169"/>
      <c r="AM37" s="1169"/>
      <c r="AN37" s="1170"/>
      <c r="AO37" s="322">
        <v>3409</v>
      </c>
      <c r="AP37" s="322">
        <v>483</v>
      </c>
      <c r="AQ37" s="323">
        <v>1437</v>
      </c>
      <c r="AR37" s="324">
        <v>-66.400000000000006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1" t="s">
        <v>532</v>
      </c>
      <c r="AL38" s="1172"/>
      <c r="AM38" s="1172"/>
      <c r="AN38" s="1173"/>
      <c r="AO38" s="325" t="s">
        <v>511</v>
      </c>
      <c r="AP38" s="325" t="s">
        <v>511</v>
      </c>
      <c r="AQ38" s="326">
        <v>25</v>
      </c>
      <c r="AR38" s="314" t="s">
        <v>511</v>
      </c>
      <c r="AS38" s="321"/>
    </row>
    <row r="39" spans="1:46" ht="12.9">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1" t="s">
        <v>533</v>
      </c>
      <c r="AL39" s="1172"/>
      <c r="AM39" s="1172"/>
      <c r="AN39" s="1173"/>
      <c r="AO39" s="322">
        <v>-92596</v>
      </c>
      <c r="AP39" s="322">
        <v>-13114</v>
      </c>
      <c r="AQ39" s="323">
        <v>-4811</v>
      </c>
      <c r="AR39" s="324">
        <v>172.6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8" t="s">
        <v>534</v>
      </c>
      <c r="AL40" s="1169"/>
      <c r="AM40" s="1169"/>
      <c r="AN40" s="1170"/>
      <c r="AO40" s="322">
        <v>-871244</v>
      </c>
      <c r="AP40" s="322">
        <v>-123388</v>
      </c>
      <c r="AQ40" s="323">
        <v>-91754</v>
      </c>
      <c r="AR40" s="324">
        <v>34.5</v>
      </c>
      <c r="AS40" s="321"/>
    </row>
    <row r="41" spans="1:46" ht="12.9">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4" t="s">
        <v>296</v>
      </c>
      <c r="AL41" s="1175"/>
      <c r="AM41" s="1175"/>
      <c r="AN41" s="1176"/>
      <c r="AO41" s="322">
        <v>362380</v>
      </c>
      <c r="AP41" s="322">
        <v>51321</v>
      </c>
      <c r="AQ41" s="323">
        <v>38807</v>
      </c>
      <c r="AR41" s="324">
        <v>32.200000000000003</v>
      </c>
      <c r="AS41" s="321"/>
    </row>
    <row r="42" spans="1:46" ht="12.9">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ht="12.9">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2.9">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2.9">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2.9">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350000000000001"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2.9">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6"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3" t="s">
        <v>502</v>
      </c>
      <c r="AN49" s="1165" t="s">
        <v>538</v>
      </c>
      <c r="AO49" s="1166"/>
      <c r="AP49" s="1166"/>
      <c r="AQ49" s="1166"/>
      <c r="AR49" s="1167"/>
    </row>
    <row r="50" spans="1:44" ht="12.9">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4"/>
      <c r="AN50" s="338" t="s">
        <v>539</v>
      </c>
      <c r="AO50" s="339" t="s">
        <v>540</v>
      </c>
      <c r="AP50" s="340" t="s">
        <v>541</v>
      </c>
      <c r="AQ50" s="341" t="s">
        <v>542</v>
      </c>
      <c r="AR50" s="342" t="s">
        <v>543</v>
      </c>
    </row>
    <row r="51" spans="1:44" ht="12.9">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3118670</v>
      </c>
      <c r="AN51" s="344">
        <v>418389</v>
      </c>
      <c r="AO51" s="345">
        <v>22.4</v>
      </c>
      <c r="AP51" s="346">
        <v>174587</v>
      </c>
      <c r="AQ51" s="347">
        <v>19.100000000000001</v>
      </c>
      <c r="AR51" s="348">
        <v>3.3</v>
      </c>
    </row>
    <row r="52" spans="1:44" ht="12.9">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1553242</v>
      </c>
      <c r="AN52" s="352">
        <v>208377</v>
      </c>
      <c r="AO52" s="353">
        <v>110.2</v>
      </c>
      <c r="AP52" s="354">
        <v>79695</v>
      </c>
      <c r="AQ52" s="355">
        <v>17</v>
      </c>
      <c r="AR52" s="356">
        <v>93.2</v>
      </c>
    </row>
    <row r="53" spans="1:44" ht="12.9">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2840011</v>
      </c>
      <c r="AN53" s="344">
        <v>385034</v>
      </c>
      <c r="AO53" s="345">
        <v>-8</v>
      </c>
      <c r="AP53" s="346">
        <v>175675</v>
      </c>
      <c r="AQ53" s="347">
        <v>0.6</v>
      </c>
      <c r="AR53" s="348">
        <v>-8.6</v>
      </c>
    </row>
    <row r="54" spans="1:44" ht="12.9">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1642879</v>
      </c>
      <c r="AN54" s="352">
        <v>222733</v>
      </c>
      <c r="AO54" s="353">
        <v>6.9</v>
      </c>
      <c r="AP54" s="354">
        <v>87698</v>
      </c>
      <c r="AQ54" s="355">
        <v>10</v>
      </c>
      <c r="AR54" s="356">
        <v>-3.1</v>
      </c>
    </row>
    <row r="55" spans="1:44" ht="12.9">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2144494</v>
      </c>
      <c r="AN55" s="344">
        <v>297351</v>
      </c>
      <c r="AO55" s="345">
        <v>-22.8</v>
      </c>
      <c r="AP55" s="346">
        <v>162193</v>
      </c>
      <c r="AQ55" s="347">
        <v>-7.7</v>
      </c>
      <c r="AR55" s="348">
        <v>-15.1</v>
      </c>
    </row>
    <row r="56" spans="1:44" ht="12.9">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738512</v>
      </c>
      <c r="AN56" s="352">
        <v>102400</v>
      </c>
      <c r="AO56" s="353">
        <v>-54</v>
      </c>
      <c r="AP56" s="354">
        <v>79985</v>
      </c>
      <c r="AQ56" s="355">
        <v>-8.8000000000000007</v>
      </c>
      <c r="AR56" s="356">
        <v>-45.2</v>
      </c>
    </row>
    <row r="57" spans="1:44" ht="12.9">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1826346</v>
      </c>
      <c r="AN57" s="344">
        <v>255827</v>
      </c>
      <c r="AO57" s="345">
        <v>-14</v>
      </c>
      <c r="AP57" s="346">
        <v>168868</v>
      </c>
      <c r="AQ57" s="347">
        <v>4.0999999999999996</v>
      </c>
      <c r="AR57" s="348">
        <v>-18.100000000000001</v>
      </c>
    </row>
    <row r="58" spans="1:44" ht="12.9">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971252</v>
      </c>
      <c r="AN58" s="352">
        <v>136049</v>
      </c>
      <c r="AO58" s="353">
        <v>32.9</v>
      </c>
      <c r="AP58" s="354">
        <v>79360</v>
      </c>
      <c r="AQ58" s="355">
        <v>-0.8</v>
      </c>
      <c r="AR58" s="356">
        <v>33.700000000000003</v>
      </c>
    </row>
    <row r="59" spans="1:44" ht="12.9">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3130220</v>
      </c>
      <c r="AN59" s="344">
        <v>443311</v>
      </c>
      <c r="AO59" s="345">
        <v>73.3</v>
      </c>
      <c r="AP59" s="346">
        <v>202870</v>
      </c>
      <c r="AQ59" s="347">
        <v>20.100000000000001</v>
      </c>
      <c r="AR59" s="348">
        <v>53.2</v>
      </c>
    </row>
    <row r="60" spans="1:44" ht="12.9">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1657467</v>
      </c>
      <c r="AN60" s="352">
        <v>234735</v>
      </c>
      <c r="AO60" s="353">
        <v>72.5</v>
      </c>
      <c r="AP60" s="354">
        <v>79735</v>
      </c>
      <c r="AQ60" s="355">
        <v>0.5</v>
      </c>
      <c r="AR60" s="356">
        <v>72</v>
      </c>
    </row>
    <row r="61" spans="1:44" ht="12.9">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2611948</v>
      </c>
      <c r="AN61" s="359">
        <v>359982</v>
      </c>
      <c r="AO61" s="360">
        <v>10.199999999999999</v>
      </c>
      <c r="AP61" s="361">
        <v>176839</v>
      </c>
      <c r="AQ61" s="362">
        <v>7.2</v>
      </c>
      <c r="AR61" s="348">
        <v>3</v>
      </c>
    </row>
    <row r="62" spans="1:44" ht="12.9">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1312670</v>
      </c>
      <c r="AN62" s="352">
        <v>180859</v>
      </c>
      <c r="AO62" s="353">
        <v>33.700000000000003</v>
      </c>
      <c r="AP62" s="354">
        <v>81295</v>
      </c>
      <c r="AQ62" s="355">
        <v>3.6</v>
      </c>
      <c r="AR62" s="356">
        <v>30.1</v>
      </c>
    </row>
    <row r="63" spans="1:44" ht="12.9">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2.9">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2.9">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2.9">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6" hidden="1" customHeight="1">
      <c r="AK67" s="273"/>
      <c r="AL67" s="273"/>
      <c r="AM67" s="273"/>
      <c r="AN67" s="273"/>
      <c r="AO67" s="273"/>
      <c r="AP67" s="273"/>
      <c r="AQ67" s="273"/>
      <c r="AR67" s="273"/>
      <c r="AS67" s="273"/>
      <c r="AT67" s="273"/>
    </row>
    <row r="68" spans="1:46" ht="13.6" hidden="1" customHeight="1">
      <c r="AK68" s="273"/>
      <c r="AL68" s="273"/>
      <c r="AM68" s="273"/>
      <c r="AN68" s="273"/>
      <c r="AO68" s="273"/>
      <c r="AP68" s="273"/>
      <c r="AQ68" s="273"/>
      <c r="AR68" s="273"/>
    </row>
    <row r="69" spans="1:46" ht="13.6" hidden="1" customHeight="1">
      <c r="AK69" s="273"/>
      <c r="AL69" s="273"/>
      <c r="AM69" s="273"/>
      <c r="AN69" s="273"/>
      <c r="AO69" s="273"/>
      <c r="AP69" s="273"/>
      <c r="AQ69" s="273"/>
      <c r="AR69" s="273"/>
    </row>
    <row r="70" spans="1:46" ht="12.9" hidden="1">
      <c r="AK70" s="273"/>
      <c r="AL70" s="273"/>
      <c r="AM70" s="273"/>
      <c r="AN70" s="273"/>
      <c r="AO70" s="273"/>
      <c r="AP70" s="273"/>
      <c r="AQ70" s="273"/>
      <c r="AR70" s="273"/>
    </row>
    <row r="71" spans="1:46" ht="12.9" hidden="1">
      <c r="AK71" s="273"/>
      <c r="AL71" s="273"/>
      <c r="AM71" s="273"/>
      <c r="AN71" s="273"/>
      <c r="AO71" s="273"/>
      <c r="AP71" s="273"/>
      <c r="AQ71" s="273"/>
      <c r="AR71" s="273"/>
    </row>
    <row r="72" spans="1:46" ht="12.9" hidden="1">
      <c r="AK72" s="273"/>
      <c r="AL72" s="273"/>
      <c r="AM72" s="273"/>
      <c r="AN72" s="273"/>
      <c r="AO72" s="273"/>
      <c r="AP72" s="273"/>
      <c r="AQ72" s="273"/>
      <c r="AR72" s="273"/>
    </row>
    <row r="73" spans="1:46" ht="12.9" hidden="1">
      <c r="AK73" s="273"/>
      <c r="AL73" s="273"/>
      <c r="AM73" s="273"/>
      <c r="AN73" s="273"/>
      <c r="AO73" s="273"/>
      <c r="AP73" s="273"/>
      <c r="AQ73" s="273"/>
      <c r="AR73" s="273"/>
    </row>
    <row r="74" spans="1:46" ht="12.9" hidden="1"/>
  </sheetData>
  <sheetProtection algorithmName="SHA-512" hashValue="RfxAdI69T8PxMsi1oMaBSK1sWcy3FDEmy1etx/bHTp0YpEvUzjSIqQhc2OKnweafKaz2g0uP6UjsP3qlN+FwEw==" saltValue="Mtde+o463ec4ErsCbkXi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6" customHeight="1" zeroHeight="1"/>
  <cols>
    <col min="1" max="125" width="2.5" style="271" customWidth="1"/>
    <col min="126" max="16384" width="9" style="270" hidden="1"/>
  </cols>
  <sheetData>
    <row r="1" spans="2:125" ht="13.6"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2.9">
      <c r="B2" s="270"/>
      <c r="DG2" s="270"/>
    </row>
    <row r="3" spans="2:125" ht="12.9">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2.9"/>
    <row r="5" spans="2:125" ht="12.9"/>
    <row r="6" spans="2:125" ht="12.9"/>
    <row r="7" spans="2:125" ht="12.9"/>
    <row r="8" spans="2:125" ht="12.9"/>
    <row r="9" spans="2:125" ht="12.9">
      <c r="DU9" s="270"/>
    </row>
    <row r="10" spans="2:125" ht="12.9"/>
    <row r="11" spans="2:125" ht="12.9"/>
    <row r="12" spans="2:125" ht="12.9"/>
    <row r="13" spans="2:125" ht="12.9"/>
    <row r="14" spans="2:125" ht="12.9"/>
    <row r="15" spans="2:125" ht="12.9"/>
    <row r="16" spans="2:125" ht="12.9"/>
    <row r="17" spans="125:125" ht="12.9">
      <c r="DU17" s="270"/>
    </row>
    <row r="18" spans="125:125" ht="12.9"/>
    <row r="19" spans="125:125" ht="12.9"/>
    <row r="20" spans="125:125" ht="12.9">
      <c r="DU20" s="270"/>
    </row>
    <row r="21" spans="125:125" ht="12.9">
      <c r="DU21" s="270"/>
    </row>
    <row r="22" spans="125:125" ht="12.9"/>
    <row r="23" spans="125:125" ht="12.9"/>
    <row r="24" spans="125:125" ht="12.9"/>
    <row r="25" spans="125:125" ht="12.9"/>
    <row r="26" spans="125:125" ht="12.9"/>
    <row r="27" spans="125:125" ht="12.9"/>
    <row r="28" spans="125:125" ht="12.9">
      <c r="DU28" s="270"/>
    </row>
    <row r="29" spans="125:125" ht="12.9"/>
    <row r="30" spans="125:125" ht="12.9"/>
    <row r="31" spans="125:125" ht="12.9"/>
    <row r="32" spans="125:125" ht="12.9"/>
    <row r="33" spans="2:125" ht="12.9">
      <c r="B33" s="270"/>
      <c r="G33" s="270"/>
      <c r="I33" s="270"/>
    </row>
    <row r="34" spans="2:125" ht="12.9">
      <c r="C34" s="270"/>
      <c r="P34" s="270"/>
      <c r="DE34" s="270"/>
      <c r="DH34" s="270"/>
    </row>
    <row r="35" spans="2:125" ht="12.9">
      <c r="D35" s="270"/>
      <c r="E35" s="270"/>
      <c r="DG35" s="270"/>
      <c r="DJ35" s="270"/>
      <c r="DP35" s="270"/>
      <c r="DQ35" s="270"/>
      <c r="DR35" s="270"/>
      <c r="DS35" s="270"/>
      <c r="DT35" s="270"/>
      <c r="DU35" s="270"/>
    </row>
    <row r="36" spans="2:125" ht="12.9">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2.9">
      <c r="DU37" s="270"/>
    </row>
    <row r="38" spans="2:125" ht="12.9">
      <c r="DT38" s="270"/>
      <c r="DU38" s="270"/>
    </row>
    <row r="39" spans="2:125" ht="12.9"/>
    <row r="40" spans="2:125" ht="12.9">
      <c r="DH40" s="270"/>
    </row>
    <row r="41" spans="2:125" ht="12.9">
      <c r="DE41" s="270"/>
    </row>
    <row r="42" spans="2:125" ht="12.9">
      <c r="DG42" s="270"/>
      <c r="DJ42" s="270"/>
    </row>
    <row r="43" spans="2:125" ht="12.9">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2.9">
      <c r="DU44" s="270"/>
    </row>
    <row r="45" spans="2:125" ht="12.9"/>
    <row r="46" spans="2:125" ht="12.9"/>
    <row r="47" spans="2:125" ht="12.9"/>
    <row r="48" spans="2:125" ht="12.9">
      <c r="DT48" s="270"/>
      <c r="DU48" s="270"/>
    </row>
    <row r="49" spans="120:125" ht="12.9">
      <c r="DU49" s="270"/>
    </row>
    <row r="50" spans="120:125" ht="12.9">
      <c r="DU50" s="270"/>
    </row>
    <row r="51" spans="120:125" ht="12.9">
      <c r="DP51" s="270"/>
      <c r="DQ51" s="270"/>
      <c r="DR51" s="270"/>
      <c r="DS51" s="270"/>
      <c r="DT51" s="270"/>
      <c r="DU51" s="270"/>
    </row>
    <row r="52" spans="120:125" ht="12.9"/>
    <row r="53" spans="120:125" ht="12.9"/>
    <row r="54" spans="120:125" ht="12.9">
      <c r="DU54" s="270"/>
    </row>
    <row r="55" spans="120:125" ht="12.9"/>
    <row r="56" spans="120:125" ht="12.9"/>
    <row r="57" spans="120:125" ht="12.9"/>
    <row r="58" spans="120:125" ht="12.9">
      <c r="DU58" s="270"/>
    </row>
    <row r="59" spans="120:125" ht="12.9"/>
    <row r="60" spans="120:125" ht="12.9"/>
    <row r="61" spans="120:125" ht="12.9"/>
    <row r="62" spans="120:125" ht="12.9"/>
    <row r="63" spans="120:125" ht="12.9">
      <c r="DU63" s="270"/>
    </row>
    <row r="64" spans="120:125" ht="12.9">
      <c r="DT64" s="270"/>
      <c r="DU64" s="270"/>
    </row>
    <row r="65" spans="123:125" ht="12.9"/>
    <row r="66" spans="123:125" ht="12.9"/>
    <row r="67" spans="123:125" ht="12.9"/>
    <row r="68" spans="123:125" ht="12.9"/>
    <row r="69" spans="123:125" ht="12.9">
      <c r="DS69" s="270"/>
      <c r="DT69" s="270"/>
      <c r="DU69" s="270"/>
    </row>
    <row r="70" spans="123:125" ht="12.9"/>
    <row r="71" spans="123:125" ht="12.9"/>
    <row r="72" spans="123:125" ht="12.9"/>
    <row r="73" spans="123:125" ht="12.9"/>
    <row r="74" spans="123:125" ht="12.9"/>
    <row r="75" spans="123:125" ht="12.9"/>
    <row r="76" spans="123:125" ht="12.9"/>
    <row r="77" spans="123:125" ht="12.9"/>
    <row r="78" spans="123:125" ht="12.9"/>
    <row r="79" spans="123:125" ht="12.9"/>
    <row r="80" spans="123:125" ht="12.9"/>
    <row r="81" spans="116:125" ht="12.9"/>
    <row r="82" spans="116:125" ht="12.9">
      <c r="DL82" s="270"/>
    </row>
    <row r="83" spans="116:125" ht="12.9">
      <c r="DM83" s="270"/>
      <c r="DN83" s="270"/>
      <c r="DO83" s="270"/>
      <c r="DP83" s="270"/>
      <c r="DQ83" s="270"/>
      <c r="DR83" s="270"/>
      <c r="DS83" s="270"/>
      <c r="DT83" s="270"/>
      <c r="DU83" s="270"/>
    </row>
    <row r="84" spans="116:125" ht="12.9"/>
    <row r="85" spans="116:125" ht="12.9"/>
    <row r="86" spans="116:125" ht="12.9"/>
    <row r="87" spans="116:125" ht="12.9"/>
    <row r="88" spans="116:125" ht="12.9">
      <c r="DU88" s="270"/>
    </row>
    <row r="89" spans="116:125" ht="12.9"/>
    <row r="90" spans="116:125" ht="12.9"/>
    <row r="91" spans="116:125" ht="12.9"/>
    <row r="92" spans="116:125" ht="13.6" customHeight="1"/>
    <row r="93" spans="116:125" ht="13.6" customHeight="1"/>
    <row r="94" spans="116:125" ht="13.6" customHeight="1">
      <c r="DS94" s="270"/>
      <c r="DT94" s="270"/>
      <c r="DU94" s="270"/>
    </row>
    <row r="95" spans="116:125" ht="13.6" customHeight="1">
      <c r="DU95" s="270"/>
    </row>
    <row r="96" spans="116:125" ht="13.6" customHeight="1"/>
    <row r="97" spans="124:125" ht="13.6" customHeight="1"/>
    <row r="98" spans="124:125" ht="13.6" customHeight="1"/>
    <row r="99" spans="124:125" ht="13.6" customHeight="1"/>
    <row r="100" spans="124:125" ht="13.6" customHeight="1"/>
    <row r="101" spans="124:125" ht="13.6" customHeight="1">
      <c r="DU101" s="270"/>
    </row>
    <row r="102" spans="124:125" ht="13.6" customHeight="1"/>
    <row r="103" spans="124:125" ht="13.6" customHeight="1"/>
    <row r="104" spans="124:125" ht="13.6" customHeight="1">
      <c r="DT104" s="270"/>
      <c r="DU104" s="270"/>
    </row>
    <row r="105" spans="124:125" ht="13.6" customHeight="1"/>
    <row r="106" spans="124:125" ht="13.6" customHeight="1"/>
    <row r="107" spans="124:125" ht="13.6" customHeight="1"/>
    <row r="108" spans="124:125" ht="13.6" customHeight="1"/>
    <row r="109" spans="124:125" ht="13.6" customHeight="1"/>
    <row r="110" spans="124:125" ht="13.6" customHeight="1"/>
    <row r="111" spans="124:125" ht="13.6" customHeight="1"/>
    <row r="112" spans="124:125" ht="13.6" customHeight="1"/>
    <row r="113" spans="125:125" ht="13.6" customHeight="1"/>
    <row r="114" spans="125:125" ht="13.6" customHeight="1"/>
    <row r="115" spans="125:125" ht="13.6" customHeight="1"/>
    <row r="116" spans="125:125" ht="13.6" customHeight="1">
      <c r="DU116" s="270" t="s">
        <v>552</v>
      </c>
    </row>
    <row r="117" spans="125:125" ht="13.6" hidden="1" customHeight="1"/>
    <row r="118" spans="125:125" ht="13.6" hidden="1" customHeight="1"/>
    <row r="119" spans="125:125" ht="13.6" hidden="1" customHeight="1"/>
    <row r="120" spans="125:125" ht="13.6" hidden="1" customHeight="1"/>
    <row r="121" spans="125:125" ht="13.6" hidden="1" customHeight="1">
      <c r="DU121" s="270"/>
    </row>
    <row r="122" spans="125:125" ht="13.6" hidden="1" customHeight="1"/>
    <row r="123" spans="125:125" ht="13.6" hidden="1" customHeight="1"/>
    <row r="124" spans="125:125" ht="13.6" hidden="1" customHeight="1"/>
    <row r="125" spans="125:125" ht="13.6" hidden="1" customHeight="1"/>
    <row r="126" spans="125:125" ht="13.6" hidden="1" customHeight="1"/>
    <row r="127" spans="125:125" ht="13.6" hidden="1" customHeight="1"/>
    <row r="128" spans="125:125" ht="13.6" hidden="1" customHeight="1"/>
    <row r="129" ht="13.6" hidden="1" customHeight="1"/>
    <row r="130" ht="13.6" hidden="1" customHeight="1"/>
    <row r="131" ht="13.6" hidden="1" customHeight="1"/>
    <row r="132" ht="13.6" hidden="1" customHeight="1"/>
  </sheetData>
  <sheetProtection algorithmName="SHA-512" hashValue="mZCnA/ZeP6MGB7VrSP5YjmIechTQQnIKoTI5c1+xJKR/w5D83R+OEZzZG1BhijoXRSLF+P0UwQABfKjbb40OTg==" saltValue="5+fYIoDvfSRZDsryG2Jk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6" customHeight="1" zeroHeight="1"/>
  <cols>
    <col min="1" max="125" width="2.5" style="271" customWidth="1"/>
    <col min="126" max="142" width="0" style="270" hidden="1" customWidth="1"/>
    <col min="143" max="16384" width="9" style="270" hidden="1"/>
  </cols>
  <sheetData>
    <row r="1" spans="1:125" ht="13.6"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2.9">
      <c r="B2" s="270"/>
      <c r="T2" s="270"/>
    </row>
    <row r="3" spans="1:125" ht="12.9">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2.9"/>
    <row r="5" spans="1:125" ht="12.9"/>
    <row r="6" spans="1:125" ht="12.9"/>
    <row r="7" spans="1:125" ht="12.9"/>
    <row r="8" spans="1:125" ht="12.9"/>
    <row r="9" spans="1:125" ht="12.9"/>
    <row r="10" spans="1:125" ht="12.9"/>
    <row r="11" spans="1:125" ht="12.9"/>
    <row r="12" spans="1:125" ht="12.9"/>
    <row r="13" spans="1:125" ht="12.9"/>
    <row r="14" spans="1:125" ht="12.9"/>
    <row r="15" spans="1:125" ht="12.9"/>
    <row r="16" spans="1:125" ht="12.9"/>
    <row r="17" ht="12.9"/>
    <row r="18" ht="12.9"/>
    <row r="19" ht="12.9"/>
    <row r="20" ht="12.9"/>
    <row r="21" ht="12.9"/>
    <row r="22" ht="12.9"/>
    <row r="23" ht="12.9"/>
    <row r="24" ht="12.9"/>
    <row r="25" ht="12.9"/>
    <row r="26" ht="12.9"/>
    <row r="27" ht="12.9"/>
    <row r="28" ht="12.9"/>
    <row r="29" ht="12.9"/>
    <row r="30" ht="12.9"/>
    <row r="31" ht="12.9"/>
    <row r="32" ht="12.9"/>
    <row r="33" spans="2:125" ht="12.9">
      <c r="B33" s="270"/>
      <c r="G33" s="270"/>
      <c r="I33" s="270"/>
    </row>
    <row r="34" spans="2:125" ht="12.9">
      <c r="C34" s="270"/>
      <c r="P34" s="270"/>
      <c r="R34" s="270"/>
      <c r="U34" s="270"/>
    </row>
    <row r="35" spans="2:125" ht="12.9">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2.9">
      <c r="F36" s="270"/>
      <c r="H36" s="270"/>
      <c r="J36" s="270"/>
      <c r="K36" s="270"/>
      <c r="L36" s="270"/>
      <c r="M36" s="270"/>
      <c r="N36" s="270"/>
      <c r="O36" s="270"/>
      <c r="Q36" s="270"/>
      <c r="S36" s="270"/>
      <c r="V36" s="270"/>
    </row>
    <row r="37" spans="2:125" ht="12.9"/>
    <row r="38" spans="2:125" ht="12.9"/>
    <row r="39" spans="2:125" ht="12.9"/>
    <row r="40" spans="2:125" ht="12.9">
      <c r="U40" s="270"/>
    </row>
    <row r="41" spans="2:125" ht="12.9">
      <c r="R41" s="270"/>
    </row>
    <row r="42" spans="2:125" ht="12.9">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2.9">
      <c r="Q43" s="270"/>
      <c r="S43" s="270"/>
      <c r="V43" s="270"/>
    </row>
    <row r="44" spans="2:125" ht="12.9"/>
    <row r="45" spans="2:125" ht="12.9"/>
    <row r="46" spans="2:125" ht="12.9"/>
    <row r="47" spans="2:125" ht="12.9"/>
    <row r="48" spans="2:125" ht="12.9"/>
    <row r="49" ht="12.9"/>
    <row r="50" ht="12.9"/>
    <row r="51" ht="12.9"/>
    <row r="52" ht="12.9"/>
    <row r="53" ht="12.9"/>
    <row r="54" ht="12.9"/>
    <row r="55" ht="12.9"/>
    <row r="56" ht="12.9"/>
    <row r="57" ht="12.9"/>
    <row r="58" ht="12.9"/>
    <row r="59" ht="12.9"/>
    <row r="60" ht="12.9"/>
    <row r="61" ht="12.9"/>
    <row r="62" ht="12.9"/>
    <row r="63" ht="12.9"/>
    <row r="64" ht="12.9"/>
    <row r="65" ht="12.9"/>
    <row r="66" ht="12.9"/>
    <row r="67" ht="12.9"/>
    <row r="68" ht="12.9"/>
    <row r="69" ht="12.9"/>
    <row r="70" ht="12.9"/>
    <row r="71" ht="12.9"/>
    <row r="72" ht="12.9"/>
    <row r="73" ht="12.9"/>
    <row r="74" ht="12.9"/>
    <row r="75" ht="12.9"/>
    <row r="76" ht="12.9"/>
    <row r="77" ht="12.9"/>
    <row r="78" ht="12.9"/>
    <row r="79" ht="12.9"/>
    <row r="80" ht="12.9"/>
    <row r="81" ht="12.9"/>
    <row r="82" ht="12.9"/>
    <row r="83" ht="12.9"/>
    <row r="84" ht="12.9"/>
    <row r="85" ht="12.9"/>
    <row r="86" ht="12.9"/>
    <row r="87" ht="12.9"/>
    <row r="88" ht="12.9"/>
    <row r="89" ht="12.9"/>
    <row r="90" ht="12.9"/>
    <row r="91" ht="12.9"/>
    <row r="92" ht="13.6" customHeight="1"/>
    <row r="93" ht="13.6" customHeight="1"/>
    <row r="94" ht="13.6" customHeight="1"/>
    <row r="95" ht="13.6" customHeight="1"/>
    <row r="96" ht="13.6" customHeight="1"/>
    <row r="97" ht="13.6" customHeight="1"/>
    <row r="98" ht="13.6" customHeight="1"/>
    <row r="99" ht="13.6" customHeight="1"/>
    <row r="100" ht="13.6" customHeight="1"/>
    <row r="101" ht="13.6" customHeight="1"/>
    <row r="102" ht="13.6" customHeight="1"/>
    <row r="103" ht="13.6" customHeight="1"/>
    <row r="104" ht="13.6" customHeight="1"/>
    <row r="105" ht="13.6" customHeight="1"/>
    <row r="106" ht="13.6" customHeight="1"/>
    <row r="107" ht="13.6" customHeight="1"/>
    <row r="108" ht="13.6" customHeight="1"/>
    <row r="109" ht="13.6" customHeight="1"/>
    <row r="110" ht="13.6" customHeight="1"/>
    <row r="111" ht="13.6" customHeight="1"/>
    <row r="112" ht="13.6" customHeight="1"/>
    <row r="113" spans="125:125" ht="13.6" customHeight="1"/>
    <row r="114" spans="125:125" ht="13.6" customHeight="1"/>
    <row r="115" spans="125:125" ht="13.6" customHeight="1"/>
    <row r="116" spans="125:125" ht="13.6" customHeight="1">
      <c r="DU116" s="271" t="s">
        <v>553</v>
      </c>
    </row>
    <row r="117" spans="125:125" ht="13.6" hidden="1" customHeight="1"/>
    <row r="118" spans="125:125" ht="13.6" hidden="1" customHeight="1"/>
    <row r="119" spans="125:125" ht="13.6" hidden="1" customHeight="1"/>
    <row r="120" spans="125:125" ht="13.6" hidden="1" customHeight="1"/>
    <row r="121" spans="125:125" ht="13.6" hidden="1" customHeight="1"/>
    <row r="122" spans="125:125" ht="13.6" hidden="1" customHeight="1"/>
    <row r="123" spans="125:125" ht="13.6" hidden="1" customHeight="1"/>
    <row r="124" spans="125:125" ht="13.6" hidden="1" customHeight="1"/>
    <row r="125" spans="125:125" ht="13.6" hidden="1" customHeight="1"/>
    <row r="126" spans="125:125" ht="13.6" hidden="1" customHeight="1"/>
    <row r="127" spans="125:125" ht="13.6" hidden="1" customHeight="1"/>
    <row r="128" spans="125:125" ht="13.6" hidden="1" customHeight="1"/>
    <row r="129" ht="13.6" hidden="1" customHeight="1"/>
    <row r="130" ht="13.6" hidden="1" customHeight="1"/>
    <row r="131" ht="13.6" hidden="1" customHeight="1"/>
    <row r="132" ht="13.6" hidden="1" customHeight="1"/>
  </sheetData>
  <sheetProtection algorithmName="SHA-512" hashValue="exQeOPe9j4LQOxhYAKjmFQmUGYegJB2eiAgDffFtIGR37EbrJVtH+LwqnG/aszkdG7ucfnwcfp2PXAYL0hkJcw==" saltValue="V7smMRqdraMiFUNegSyYM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6"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77" t="s">
        <v>3</v>
      </c>
      <c r="D47" s="1177"/>
      <c r="E47" s="1178"/>
      <c r="F47" s="11">
        <v>43.19</v>
      </c>
      <c r="G47" s="12">
        <v>50.03</v>
      </c>
      <c r="H47" s="12">
        <v>49.18</v>
      </c>
      <c r="I47" s="12">
        <v>49.9</v>
      </c>
      <c r="J47" s="13">
        <v>49.09</v>
      </c>
    </row>
    <row r="48" spans="2:10" ht="57.75" customHeight="1">
      <c r="B48" s="14"/>
      <c r="C48" s="1179" t="s">
        <v>4</v>
      </c>
      <c r="D48" s="1179"/>
      <c r="E48" s="1180"/>
      <c r="F48" s="15">
        <v>3.46</v>
      </c>
      <c r="G48" s="16">
        <v>3.56</v>
      </c>
      <c r="H48" s="16">
        <v>2.02</v>
      </c>
      <c r="I48" s="16">
        <v>3.95</v>
      </c>
      <c r="J48" s="17">
        <v>1.99</v>
      </c>
    </row>
    <row r="49" spans="2:10" ht="57.75" customHeight="1" thickBot="1">
      <c r="B49" s="18"/>
      <c r="C49" s="1181" t="s">
        <v>5</v>
      </c>
      <c r="D49" s="1181"/>
      <c r="E49" s="1182"/>
      <c r="F49" s="19" t="s">
        <v>559</v>
      </c>
      <c r="G49" s="20">
        <v>4.6399999999999997</v>
      </c>
      <c r="H49" s="20" t="s">
        <v>560</v>
      </c>
      <c r="I49" s="20">
        <v>7.0000000000000007E-2</v>
      </c>
      <c r="J49" s="21" t="s">
        <v>561</v>
      </c>
    </row>
    <row r="50" spans="2:10" ht="13.6" customHeight="1"/>
    <row r="51" spans="2:10" ht="13.6" hidden="1" customHeight="1"/>
    <row r="52" spans="2:10" ht="13.6" hidden="1" customHeight="1"/>
    <row r="53" spans="2:10" ht="13.6" hidden="1" customHeight="1"/>
  </sheetData>
  <sheetProtection algorithmName="SHA-512" hashValue="EALlaX1BbnAjBtQrlVcTwI9rpoa/erFJoK+87IvFwr2wgNo8xEcrciFTPK+mg3/Xj0P9hlbXuu+mEcj91/qA+g==" saltValue="OzxLdGutVRg5K8o/flK0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2019-03-08T04:18:29Z</cp:lastPrinted>
  <dcterms:created xsi:type="dcterms:W3CDTF">2019-02-14T01:13:54Z</dcterms:created>
  <dcterms:modified xsi:type="dcterms:W3CDTF">2019-03-08T04:19:17Z</dcterms:modified>
  <cp:category/>
</cp:coreProperties>
</file>