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05_市町村係\06_財政\01_財政\令和7年度\07_公会計\080303【照会：312（木）、323（月）〆】令和６年度財政状況資料集の作成及び公表について\05_確認\02_修正\"/>
    </mc:Choice>
  </mc:AlternateContent>
  <xr:revisionPtr revIDLastSave="0" documentId="13_ncr:1_{0A929BAD-E217-434C-B509-CC43A25C76C8}" xr6:coauthVersionLast="47" xr6:coauthVersionMax="47" xr10:uidLastSave="{00000000-0000-0000-0000-000000000000}"/>
  <bookViews>
    <workbookView xWindow="-120" yWindow="-120" windowWidth="29040" windowHeight="15720" tabRatio="77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O34" i="10"/>
  <c r="BW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<sst xmlns="http://schemas.openxmlformats.org/spreadsheetml/2006/main" count="1074" uniqueCount="560">
  <si>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</si>
  <si>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</si>
  <si>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</si>
  <si>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</si>
  <si>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</si>
  <si>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</si>
  <si>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</si>
  <si>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</si>
  <si>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</si>
  <si>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</si>
  <si>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</si>
  <si>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</si>
  <si>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</si>
  <si>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</si>
  <si>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</si>
  <si>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</si>
  <si>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</si>
  <si>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</si>
  <si>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</si>
  <si>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</si>
  <si>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</si>
  <si>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</si>
  <si>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</si>
  <si>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</si>
  <si>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</si>
  <si>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</si>
  <si>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</si>
  <si>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</si>
  <si>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</si>
  <si>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</si>
  <si>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</si>
  <si>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</si>
  <si>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</si>
  <si>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</si>
  <si>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</si>
  <si>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</si>
  <si>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</si>
  <si>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</si>
  <si>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</si>
  <si>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</si>
  <si>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</si>
  <si>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</si>
  <si>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</si>
  <si>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</si>
  <si>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</si>
  <si>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</si>
  <si>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</si>
  <si>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</si>
  <si>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</si>
  <si>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</si>
  <si>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</si>
  <si>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</si>
  <si>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</si>
  <si>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</si>
  <si>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</si>
  <si>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</si>
  <si>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</si>
  <si>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</si>
  <si>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</si>
  <si>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</si>
  <si>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</si>
  <si>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</si>
  <si>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</si>
  <si>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</si>
  <si>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</si>
  <si>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</si>
  <si>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</si>
  <si>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</si>
  <si>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</si>
  <si>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</si>
  <si>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</si>
  <si>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</si>
  <si>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</si>
  <si>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</si>
  <si>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</si>
  <si>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</si>
  <si>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</si>
  <si>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</si>
  <si>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</si>
  <si>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</si>
  <si>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</si>
  <si>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</si>
  <si>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</si>
  <si>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</si>
  <si>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</si>
  <si>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</si>
  <si>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</si>
  <si>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</si>
  <si>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</si>
  <si>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</si>
  <si>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</si>
  <si>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</si>
  <si>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</si>
  <si>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</si>
  <si>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足寄町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</si>
  <si>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</si>
  <si>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</si>
  <si>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</si>
  <si>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</si>
  <si>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</si>
  <si>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</si>
  <si>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</si>
  <si>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</si>
  <si>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</si>
  <si>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</si>
  <si>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</si>
  <si>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</si>
  <si>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</si>
  <si>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</si>
  <si>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</si>
  <si>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</si>
  <si>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</si>
  <si>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</si>
  <si>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</si>
  <si>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</si>
  <si>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</si>
  <si>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</si>
  <si>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</si>
  <si>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</si>
  <si>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</si>
  <si>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</si>
  <si>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</si>
  <si>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</si>
  <si>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</si>
  <si>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</si>
  <si>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</si>
  <si>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</si>
  <si>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</si>
  <si>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</si>
  <si>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</si>
  <si>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</si>
  <si>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</si>
  <si>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</si>
  <si>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</si>
  <si>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</si>
  <si>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</si>
  <si>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</si>
  <si>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</si>
  <si>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</si>
  <si>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</si>
  <si>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</si>
  <si>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</si>
  <si>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</si>
  <si>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</si>
  <si>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</si>
  <si>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</si>
  <si>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</si>
  <si>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</si>
  <si>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</si>
  <si>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</si>
  <si>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</si>
  <si>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</si>
  <si>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</si>
  <si>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</si>
  <si>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</si>
  <si>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</si>
  <si>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</si>
  <si>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</si>
  <si>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</si>
  <si>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</si>
  <si>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</si>
  <si>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</si>
  <si>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</si>
  <si>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</si>
  <si>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</si>
  <si>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</si>
  <si>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</si>
  <si>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</si>
  <si>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</si>
  <si>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</si>
  <si>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</si>
  <si>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</si>
  <si>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</si>
  <si>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</si>
  <si>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</si>
  <si>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</si>
  <si>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</si>
  <si>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</si>
  <si>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</si>
  <si>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</si>
  <si>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</si>
  <si>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</si>
  <si>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</si>
  <si>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</si>
  <si>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</si>
  <si>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</si>
  <si>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</si>
  <si>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</si>
  <si>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</si>
  <si>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</si>
  <si>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</si>
  <si>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</si>
  <si>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</si>
  <si>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</si>
  <si>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</si>
  <si>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</si>
  <si>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</si>
  <si>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</si>
  <si>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</si>
  <si>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</si>
  <si>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</si>
  <si>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</si>
  <si>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</si>
  <si>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北海道足寄町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</si>
  <si>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</si>
  <si>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</si>
  <si>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</si>
  <si>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</si>
  <si>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</si>
  <si>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</si>
  <si>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</si>
  <si>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</si>
  <si>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</si>
  <si>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</si>
  <si>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</si>
  <si>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</si>
  <si>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</si>
  <si>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</si>
  <si>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</si>
  <si>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</si>
  <si>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</si>
  <si>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</si>
  <si>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</si>
  <si>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</si>
  <si>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</si>
  <si>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</si>
  <si>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</si>
  <si>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</si>
  <si>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</si>
  <si>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</si>
  <si>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</si>
  <si>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</si>
  <si>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</si>
  <si>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</si>
  <si>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</si>
  <si>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</si>
  <si>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</si>
  <si>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</si>
  <si>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</si>
  <si>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</si>
  <si>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</si>
  <si>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</si>
  <si>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</si>
  <si>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</si>
  <si>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</si>
  <si>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</si>
  <si>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</si>
  <si>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</si>
  <si>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</si>
  <si>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</si>
  <si>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</si>
  <si>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</si>
  <si>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</si>
  <si>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</si>
  <si>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</si>
  <si>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</si>
  <si>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</si>
  <si>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</si>
  <si>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</si>
  <si>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</si>
  <si>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</si>
  <si>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</si>
  <si>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</si>
  <si>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</si>
  <si>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</si>
  <si>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</si>
  <si>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</si>
  <si>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</si>
  <si>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</si>
  <si>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</si>
  <si>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</si>
  <si>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</si>
  <si>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</si>
  <si>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</si>
  <si>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</si>
  <si>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</si>
  <si>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</si>
  <si>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</si>
  <si>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</si>
  <si>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</si>
  <si>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</si>
  <si>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</si>
  <si>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</si>
  <si>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</si>
  <si>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</si>
  <si>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</si>
  <si>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</si>
  <si>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</si>
  <si>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</si>
  <si>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</si>
  <si>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</si>
  <si>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</si>
  <si>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</si>
  <si>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</si>
  <si>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</si>
  <si>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</si>
  <si>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</si>
  <si>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</si>
  <si>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</si>
  <si>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</si>
  <si>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</si>
  <si>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</si>
  <si>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</si>
  <si>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</si>
  <si>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</si>
  <si>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</si>
  <si>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</si>
  <si>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</si>
  <si>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</si>
  <si>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</si>
  <si>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</si>
  <si>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</si>
  <si>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</si>
  <si>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</si>
  <si>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</si>
  <si>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</si>
  <si>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</si>
  <si>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</si>
  <si>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</si>
  <si>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</si>
  <si>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</si>
  <si>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</si>
  <si>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</si>
  <si>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</si>
  <si>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</si>
  <si>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</si>
  <si>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</si>
  <si>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</si>
  <si>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</si>
  <si>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</si>
  <si>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</si>
  <si>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</si>
  <si>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</si>
  <si>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</si>
  <si>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</si>
  <si>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</si>
  <si>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</si>
  <si>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</si>
  <si>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</si>
  <si>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</si>
  <si>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</si>
  <si>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</si>
  <si>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</si>
  <si>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</si>
  <si>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</si>
  <si>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</si>
  <si>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</si>
  <si>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</si>
  <si>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</si>
  <si>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</si>
  <si>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</si>
  <si>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</si>
  <si>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</si>
  <si>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</si>
  <si>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北海道足寄町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</si>
  <si>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</si>
  <si>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</si>
  <si>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</si>
  <si>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</si>
  <si>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</si>
  <si>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</si>
  <si>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</si>
  <si>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</si>
  <si>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</si>
  <si>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</si>
  <si>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</si>
  <si>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</si>
  <si>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</si>
  <si>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</si>
  <si>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</si>
  <si>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</si>
  <si>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</si>
  <si>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</si>
  <si>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</si>
  <si>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</si>
  <si>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資源ごみ処理等事業特別会計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</si>
  <si>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</si>
  <si>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</si>
  <si>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</si>
  <si>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</si>
  <si>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</si>
  <si>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</si>
  <si>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</si>
  <si>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</si>
  <si>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</si>
  <si>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</si>
  <si>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</si>
  <si>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</si>
  <si>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</si>
  <si>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</si>
  <si>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</si>
  <si>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</si>
  <si>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</si>
  <si>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上水道事業会計</t>
    <phoneticPr fontId="5"/>
  </si>
  <si>
    <t>法適用企業</t>
    <phoneticPr fontId="5"/>
  </si>
  <si>
    <t>下水道事業会計</t>
    <phoneticPr fontId="5"/>
  </si>
  <si>
    <t>国民健康保険病院事業会計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</si>
  <si>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</si>
  <si>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</si>
  <si>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</si>
  <si>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</si>
  <si>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</si>
  <si>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</si>
  <si>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</si>
  <si>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</si>
  <si>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</si>
  <si>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</si>
  <si>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</si>
  <si>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</si>
  <si>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</si>
  <si>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</si>
  <si>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</si>
  <si>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</si>
  <si>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</si>
  <si>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</si>
  <si>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</si>
  <si>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</si>
  <si>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</si>
  <si>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</si>
  <si>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</si>
  <si>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</si>
  <si>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</si>
  <si>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</si>
  <si>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</si>
  <si>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</si>
  <si>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</si>
  <si>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</si>
  <si>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</si>
  <si>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</si>
  <si>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</si>
  <si>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</si>
  <si>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</si>
  <si>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</si>
  <si>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</si>
  <si>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</si>
  <si>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</si>
  <si>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</si>
  <si>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</si>
  <si>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</si>
  <si>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</si>
  <si>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</si>
  <si>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</si>
  <si>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</si>
  <si>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</si>
  <si>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</si>
  <si>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</si>
  <si>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</si>
  <si>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</si>
  <si>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</si>
  <si>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</si>
  <si>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</si>
  <si>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</si>
  <si>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</si>
  <si>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</si>
  <si>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</si>
  <si>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</si>
  <si>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</si>
  <si>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</si>
  <si>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</si>
  <si>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</si>
  <si>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</si>
  <si>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</si>
  <si>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</si>
  <si>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</si>
  <si>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</si>
  <si>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</si>
  <si>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</si>
  <si>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</si>
  <si>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</si>
  <si>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</si>
  <si>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</si>
  <si>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</si>
  <si>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</si>
  <si>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</si>
  <si>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</si>
  <si>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</si>
  <si>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</si>
  <si>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</si>
  <si>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</si>
  <si>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</si>
  <si>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</si>
  <si>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</si>
  <si>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</si>
  <si>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</si>
  <si>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</si>
  <si>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</si>
  <si>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</si>
  <si>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</si>
  <si>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</si>
  <si>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</si>
  <si>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</si>
  <si>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</si>
  <si>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</si>
  <si>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</si>
  <si>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</si>
  <si>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</si>
  <si>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</si>
  <si>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</si>
  <si>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</si>
  <si>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</si>
  <si>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</si>
  <si>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</si>
  <si>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</si>
  <si>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</si>
  <si>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</si>
  <si>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</si>
  <si>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</si>
  <si>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</si>
  <si>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</si>
  <si>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</si>
  <si>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</si>
  <si>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</si>
  <si>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</si>
  <si>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</si>
  <si>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</si>
  <si>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</si>
  <si>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</si>
  <si>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</si>
  <si>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</si>
  <si>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</si>
  <si>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</si>
  <si>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</si>
  <si>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</si>
  <si>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</si>
  <si>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</si>
  <si>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</si>
  <si>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</si>
  <si>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</si>
  <si>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</si>
  <si>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</si>
  <si>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</si>
  <si>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</si>
  <si>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</si>
  <si>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</si>
  <si>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2.18</t>
  </si>
  <si>
    <t>▲ 1.31</t>
  </si>
  <si>
    <t>▲ 2.34</t>
  </si>
  <si>
    <t>上水道事業会計</t>
  </si>
  <si>
    <t>一般会計</t>
  </si>
  <si>
    <t>介護保険特別会計</t>
  </si>
  <si>
    <t>下水道事業会計</t>
  </si>
  <si>
    <t>国民健康保険病院事業会計</t>
  </si>
  <si>
    <t>資源ごみ処理等事業特別会計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</si>
  <si>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</si>
  <si>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</si>
  <si>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</si>
  <si>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</si>
  <si>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</si>
  <si>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</si>
  <si>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</si>
  <si>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</si>
  <si>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</si>
  <si>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</si>
  <si>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とかち広域消防事務組合</t>
    <rPh sb="3" eb="5">
      <t>コウイキ</t>
    </rPh>
    <rPh sb="5" eb="7">
      <t>ショウボウ</t>
    </rPh>
    <rPh sb="7" eb="9">
      <t>ジム</t>
    </rPh>
    <rPh sb="9" eb="11">
      <t>クミアイ</t>
    </rPh>
    <phoneticPr fontId="2"/>
  </si>
  <si>
    <t>十勝圏複合事務組合</t>
    <rPh sb="0" eb="2">
      <t>トカチ</t>
    </rPh>
    <rPh sb="2" eb="3">
      <t>ケン</t>
    </rPh>
    <rPh sb="3" eb="5">
      <t>フクゴウ</t>
    </rPh>
    <rPh sb="5" eb="7">
      <t>ジム</t>
    </rPh>
    <rPh sb="7" eb="9">
      <t>クミアイ</t>
    </rPh>
    <phoneticPr fontId="2"/>
  </si>
  <si>
    <t>公共施設建設等基金</t>
  </si>
  <si>
    <t>ふるさと銀河線跡地活用等振興基金</t>
  </si>
  <si>
    <t>足寄町子育て安心基金</t>
  </si>
  <si>
    <t>ふるさと足寄応援基金</t>
  </si>
  <si>
    <t>地域福祉基金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</si>
</sst>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8FAB-4C88-B895-2F16C97009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223260</c:v>
                </c:pt>
                <c:pt idx="1">
                  <c:v>365033</c:v>
                </c:pt>
                <c:pt idx="2">
                  <c:v>239168</c:v>
                </c:pt>
                <c:pt idx="3">
                  <c:v>152058</c:v>
                </c:pt>
                <c:pt idx="4">
                  <c:v>208004</c:v>
                </c:pt>
              </c:numCache>
            </c:numRef>
          </c:val>
          <c:smooth val="0"/>
          <c:extLst>
            <c:ext xmlns:c16="http://schemas.microsoft.com/office/drawing/2014/chart" uri="{C3380CC4-5D6E-409C-BE32-E72D297353CC}">
              <c16:uniqueId val="{00000001-8FAB-4C88-B895-2F16C97009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1.68</c:v>
                </c:pt>
                <c:pt idx="1">
                  <c:v>2.44</c:v>
                </c:pt>
                <c:pt idx="2">
                  <c:v>2.0099999999999998</c:v>
                </c:pt>
                <c:pt idx="3">
                  <c:v>2.17</c:v>
                </c:pt>
                <c:pt idx="4">
                  <c:v>2.48</c:v>
                </c:pt>
              </c:numCache>
            </c:numRef>
          </c:val>
          <c:extLst>
            <c:ext xmlns:c16="http://schemas.microsoft.com/office/drawing/2014/chart" uri="{C3380CC4-5D6E-409C-BE32-E72D297353CC}">
              <c16:uniqueId val="{00000000-F5A0-4043-A65C-8F2179E807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30.04</c:v>
                </c:pt>
                <c:pt idx="1">
                  <c:v>32.07</c:v>
                </c:pt>
                <c:pt idx="2">
                  <c:v>36.54</c:v>
                </c:pt>
                <c:pt idx="3">
                  <c:v>35.68</c:v>
                </c:pt>
                <c:pt idx="4">
                  <c:v>33.200000000000003</c:v>
                </c:pt>
              </c:numCache>
            </c:numRef>
          </c:val>
          <c:extLst>
            <c:ext xmlns:c16="http://schemas.microsoft.com/office/drawing/2014/chart" uri="{C3380CC4-5D6E-409C-BE32-E72D297353CC}">
              <c16:uniqueId val="{00000001-F5A0-4043-A65C-8F2179E807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-2.1800000000000002</c:v>
                </c:pt>
                <c:pt idx="1">
                  <c:v>3.82</c:v>
                </c:pt>
                <c:pt idx="2">
                  <c:v>2.92</c:v>
                </c:pt>
                <c:pt idx="3">
                  <c:v>-1.31</c:v>
                </c:pt>
                <c:pt idx="4">
                  <c:v>-2.34</c:v>
                </c:pt>
              </c:numCache>
            </c:numRef>
          </c:val>
          <c:smooth val="0"/>
          <c:extLst>
            <c:ext xmlns:c16="http://schemas.microsoft.com/office/drawing/2014/chart" uri="{C3380CC4-5D6E-409C-BE32-E72D297353CC}">
              <c16:uniqueId val="{00000002-F5A0-4043-A65C-8F2179E807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c:v>
                </c:pt>
                <c:pt idx="4">
                  <c:v>#N/A</c:v>
                </c:pt>
                <c:pt idx="5">
                  <c:v>0</c:v>
                </c:pt>
                <c:pt idx="6">
                  <c:v>#N/A</c:v>
                </c:pt>
                <c:pt idx="7">
                  <c:v>0.11</c:v>
                </c:pt>
                <c:pt idx="8">
                  <c:v>#N/A</c:v>
                </c:pt>
                <c:pt idx="9">
                  <c:v>0</c:v>
                </c:pt>
              </c:numCache>
            </c:numRef>
          </c:val>
          <c:extLst>
            <c:ext xmlns:c16="http://schemas.microsoft.com/office/drawing/2014/chart" uri="{C3380CC4-5D6E-409C-BE32-E72D297353CC}">
              <c16:uniqueId val="{00000000-3DAE-4D6F-BD05-77ED192982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AE-4D6F-BD05-77ED192982B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3DAE-4D6F-BD05-77ED192982BA}"/>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0.02</c:v>
                </c:pt>
                <c:pt idx="4">
                  <c:v>#N/A</c:v>
                </c:pt>
                <c:pt idx="5">
                  <c:v>0</c:v>
                </c:pt>
                <c:pt idx="6">
                  <c:v>#N/A</c:v>
                </c:pt>
                <c:pt idx="7">
                  <c:v>0.01</c:v>
                </c:pt>
                <c:pt idx="8">
                  <c:v>#N/A</c:v>
                </c:pt>
                <c:pt idx="9">
                  <c:v>0.01</c:v>
                </c:pt>
              </c:numCache>
            </c:numRef>
          </c:val>
          <c:extLst>
            <c:ext xmlns:c16="http://schemas.microsoft.com/office/drawing/2014/chart" uri="{C3380CC4-5D6E-409C-BE32-E72D297353CC}">
              <c16:uniqueId val="{00000003-3DAE-4D6F-BD05-77ED192982BA}"/>
            </c:ext>
          </c:extLst>
        </c:ser>
        <c:ser>
          <c:idx val="4"/>
          <c:order val="4"/>
          <c:tx>
            <c:strRef>
              <c:f>データシート!$A$31</c:f>
              <c:strCache>
                <c:ptCount val="1"/>
                <c:pt idx="0">
                  <c:v>資源ごみ処理等事業特別会計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0.01</c:v>
                </c:pt>
                <c:pt idx="4">
                  <c:v>#N/A</c:v>
                </c:pt>
                <c:pt idx="5">
                  <c:v>0.03</c:v>
                </c:pt>
                <c:pt idx="6">
                  <c:v>#N/A</c:v>
                </c:pt>
                <c:pt idx="7">
                  <c:v>0.02</c:v>
                </c:pt>
                <c:pt idx="8">
                  <c:v>#N/A</c:v>
                </c:pt>
                <c:pt idx="9">
                  <c:v>0.04</c:v>
                </c:pt>
              </c:numCache>
            </c:numRef>
          </c:val>
          <c:extLst>
            <c:ext xmlns:c16="http://schemas.microsoft.com/office/drawing/2014/chart" uri="{C3380CC4-5D6E-409C-BE32-E72D297353CC}">
              <c16:uniqueId val="{00000004-3DAE-4D6F-BD05-77ED192982BA}"/>
            </c:ext>
          </c:extLst>
        </c:ser>
        <c:ser>
          <c:idx val="5"/>
          <c:order val="5"/>
          <c:tx>
            <c:strRef>
              <c:f>データシート!$A$32</c:f>
              <c:strCache>
                <c:ptCount val="1"/>
                <c:pt idx="0">
                  <c:v>国民健康保険病院事業会計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2.69</c:v>
                </c:pt>
                <c:pt idx="2">
                  <c:v>#N/A</c:v>
                </c:pt>
                <c:pt idx="3">
                  <c:v>2.6</c:v>
                </c:pt>
                <c:pt idx="4">
                  <c:v>#N/A</c:v>
                </c:pt>
                <c:pt idx="5">
                  <c:v>1.97</c:v>
                </c:pt>
                <c:pt idx="6">
                  <c:v>#N/A</c:v>
                </c:pt>
                <c:pt idx="7">
                  <c:v>0.28000000000000003</c:v>
                </c:pt>
                <c:pt idx="8">
                  <c:v>#N/A</c:v>
                </c:pt>
                <c:pt idx="9">
                  <c:v>0.23</c:v>
                </c:pt>
              </c:numCache>
            </c:numRef>
          </c:val>
          <c:extLst>
            <c:ext xmlns:c16="http://schemas.microsoft.com/office/drawing/2014/chart" uri="{C3380CC4-5D6E-409C-BE32-E72D297353CC}">
              <c16:uniqueId val="{00000005-3DAE-4D6F-BD05-77ED192982B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0.34</c:v>
                </c:pt>
              </c:numCache>
            </c:numRef>
          </c:val>
          <c:extLst>
            <c:ext xmlns:c16="http://schemas.microsoft.com/office/drawing/2014/chart" uri="{C3380CC4-5D6E-409C-BE32-E72D297353CC}">
              <c16:uniqueId val="{00000006-3DAE-4D6F-BD05-77ED192982B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1.06</c:v>
                </c:pt>
                <c:pt idx="2">
                  <c:v>#N/A</c:v>
                </c:pt>
                <c:pt idx="3">
                  <c:v>1.18</c:v>
                </c:pt>
                <c:pt idx="4">
                  <c:v>#N/A</c:v>
                </c:pt>
                <c:pt idx="5">
                  <c:v>0.56000000000000005</c:v>
                </c:pt>
                <c:pt idx="6">
                  <c:v>#N/A</c:v>
                </c:pt>
                <c:pt idx="7">
                  <c:v>0.18</c:v>
                </c:pt>
                <c:pt idx="8">
                  <c:v>#N/A</c:v>
                </c:pt>
                <c:pt idx="9">
                  <c:v>1.97</c:v>
                </c:pt>
              </c:numCache>
            </c:numRef>
          </c:val>
          <c:extLst>
            <c:ext xmlns:c16="http://schemas.microsoft.com/office/drawing/2014/chart" uri="{C3380CC4-5D6E-409C-BE32-E72D297353CC}">
              <c16:uniqueId val="{00000007-3DAE-4D6F-BD05-77ED192982B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1.65</c:v>
                </c:pt>
                <c:pt idx="2">
                  <c:v>#N/A</c:v>
                </c:pt>
                <c:pt idx="3">
                  <c:v>2.42</c:v>
                </c:pt>
                <c:pt idx="4">
                  <c:v>#N/A</c:v>
                </c:pt>
                <c:pt idx="5">
                  <c:v>1.97</c:v>
                </c:pt>
                <c:pt idx="6">
                  <c:v>#N/A</c:v>
                </c:pt>
                <c:pt idx="7">
                  <c:v>2.15</c:v>
                </c:pt>
                <c:pt idx="8">
                  <c:v>#N/A</c:v>
                </c:pt>
                <c:pt idx="9">
                  <c:v>2.4300000000000002</c:v>
                </c:pt>
              </c:numCache>
            </c:numRef>
          </c:val>
          <c:extLst>
            <c:ext xmlns:c16="http://schemas.microsoft.com/office/drawing/2014/chart" uri="{C3380CC4-5D6E-409C-BE32-E72D297353CC}">
              <c16:uniqueId val="{00000008-3DAE-4D6F-BD05-77ED192982BA}"/>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4.55</c:v>
                </c:pt>
                <c:pt idx="2">
                  <c:v>#N/A</c:v>
                </c:pt>
                <c:pt idx="3">
                  <c:v>4.84</c:v>
                </c:pt>
                <c:pt idx="4">
                  <c:v>#N/A</c:v>
                </c:pt>
                <c:pt idx="5">
                  <c:v>5.08</c:v>
                </c:pt>
                <c:pt idx="6">
                  <c:v>#N/A</c:v>
                </c:pt>
                <c:pt idx="7">
                  <c:v>5.38</c:v>
                </c:pt>
                <c:pt idx="8">
                  <c:v>#N/A</c:v>
                </c:pt>
                <c:pt idx="9">
                  <c:v>5.87</c:v>
                </c:pt>
              </c:numCache>
            </c:numRef>
          </c:val>
          <c:extLst>
            <c:ext xmlns:c16="http://schemas.microsoft.com/office/drawing/2014/chart" uri="{C3380CC4-5D6E-409C-BE32-E72D297353CC}">
              <c16:uniqueId val="{00000009-3DAE-4D6F-BD05-77ED192982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996</c:v>
                </c:pt>
                <c:pt idx="5">
                  <c:v>1040</c:v>
                </c:pt>
                <c:pt idx="8">
                  <c:v>1154</c:v>
                </c:pt>
                <c:pt idx="11">
                  <c:v>1165</c:v>
                </c:pt>
                <c:pt idx="14">
                  <c:v>1139</c:v>
                </c:pt>
              </c:numCache>
            </c:numRef>
          </c:val>
          <c:extLst>
            <c:ext xmlns:c16="http://schemas.microsoft.com/office/drawing/2014/chart" uri="{C3380CC4-5D6E-409C-BE32-E72D297353CC}">
              <c16:uniqueId val="{00000000-F41A-4CAC-9FC1-577AF2F273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1A-4CAC-9FC1-577AF2F273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41A-4CAC-9FC1-577AF2F273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3</c:v>
                </c:pt>
                <c:pt idx="6">
                  <c:v>4</c:v>
                </c:pt>
                <c:pt idx="9">
                  <c:v>4</c:v>
                </c:pt>
                <c:pt idx="12">
                  <c:v>3</c:v>
                </c:pt>
              </c:numCache>
            </c:numRef>
          </c:val>
          <c:extLst>
            <c:ext xmlns:c16="http://schemas.microsoft.com/office/drawing/2014/chart" uri="{C3380CC4-5D6E-409C-BE32-E72D297353CC}">
              <c16:uniqueId val="{00000003-F41A-4CAC-9FC1-577AF2F273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200</c:v>
                </c:pt>
                <c:pt idx="3">
                  <c:v>212</c:v>
                </c:pt>
                <c:pt idx="6">
                  <c:v>243</c:v>
                </c:pt>
                <c:pt idx="9">
                  <c:v>244</c:v>
                </c:pt>
                <c:pt idx="12">
                  <c:v>250</c:v>
                </c:pt>
              </c:numCache>
            </c:numRef>
          </c:val>
          <c:extLst>
            <c:ext xmlns:c16="http://schemas.microsoft.com/office/drawing/2014/chart" uri="{C3380CC4-5D6E-409C-BE32-E72D297353CC}">
              <c16:uniqueId val="{00000004-F41A-4CAC-9FC1-577AF2F273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1A-4CAC-9FC1-577AF2F273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1A-4CAC-9FC1-577AF2F273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1243</c:v>
                </c:pt>
                <c:pt idx="3">
                  <c:v>1340</c:v>
                </c:pt>
                <c:pt idx="6">
                  <c:v>1546</c:v>
                </c:pt>
                <c:pt idx="9">
                  <c:v>1441</c:v>
                </c:pt>
                <c:pt idx="12">
                  <c:v>1373</c:v>
                </c:pt>
              </c:numCache>
            </c:numRef>
          </c:val>
          <c:extLst>
            <c:ext xmlns:c16="http://schemas.microsoft.com/office/drawing/2014/chart" uri="{C3380CC4-5D6E-409C-BE32-E72D297353CC}">
              <c16:uniqueId val="{00000007-F41A-4CAC-9FC1-577AF2F273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451</c:v>
                </c:pt>
                <c:pt idx="2">
                  <c:v>#N/A</c:v>
                </c:pt>
                <c:pt idx="3">
                  <c:v>#N/A</c:v>
                </c:pt>
                <c:pt idx="4">
                  <c:v>515</c:v>
                </c:pt>
                <c:pt idx="5">
                  <c:v>#N/A</c:v>
                </c:pt>
                <c:pt idx="6">
                  <c:v>#N/A</c:v>
                </c:pt>
                <c:pt idx="7">
                  <c:v>639</c:v>
                </c:pt>
                <c:pt idx="8">
                  <c:v>#N/A</c:v>
                </c:pt>
                <c:pt idx="9">
                  <c:v>#N/A</c:v>
                </c:pt>
                <c:pt idx="10">
                  <c:v>524</c:v>
                </c:pt>
                <c:pt idx="11">
                  <c:v>#N/A</c:v>
                </c:pt>
                <c:pt idx="12">
                  <c:v>#N/A</c:v>
                </c:pt>
                <c:pt idx="13">
                  <c:v>487</c:v>
                </c:pt>
                <c:pt idx="14">
                  <c:v>#N/A</c:v>
                </c:pt>
              </c:numCache>
            </c:numRef>
          </c:val>
          <c:smooth val="0"/>
          <c:extLst>
            <c:ext xmlns:c16="http://schemas.microsoft.com/office/drawing/2014/chart" uri="{C3380CC4-5D6E-409C-BE32-E72D297353CC}">
              <c16:uniqueId val="{00000008-F41A-4CAC-9FC1-577AF2F273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10004</c:v>
                </c:pt>
                <c:pt idx="5">
                  <c:v>9886</c:v>
                </c:pt>
                <c:pt idx="8">
                  <c:v>9638</c:v>
                </c:pt>
                <c:pt idx="11">
                  <c:v>9083</c:v>
                </c:pt>
                <c:pt idx="14">
                  <c:v>8850</c:v>
                </c:pt>
              </c:numCache>
            </c:numRef>
          </c:val>
          <c:extLst>
            <c:ext xmlns:c16="http://schemas.microsoft.com/office/drawing/2014/chart" uri="{C3380CC4-5D6E-409C-BE32-E72D297353CC}">
              <c16:uniqueId val="{00000000-014F-466B-A1BB-FE1FC4E5AB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344</c:v>
                </c:pt>
                <c:pt idx="5">
                  <c:v>331</c:v>
                </c:pt>
                <c:pt idx="8">
                  <c:v>281</c:v>
                </c:pt>
                <c:pt idx="11">
                  <c:v>220</c:v>
                </c:pt>
                <c:pt idx="14">
                  <c:v>158</c:v>
                </c:pt>
              </c:numCache>
            </c:numRef>
          </c:val>
          <c:extLst>
            <c:ext xmlns:c16="http://schemas.microsoft.com/office/drawing/2014/chart" uri="{C3380CC4-5D6E-409C-BE32-E72D297353CC}">
              <c16:uniqueId val="{00000001-014F-466B-A1BB-FE1FC4E5AB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5533</c:v>
                </c:pt>
                <c:pt idx="5">
                  <c:v>5866</c:v>
                </c:pt>
                <c:pt idx="8">
                  <c:v>5979</c:v>
                </c:pt>
                <c:pt idx="11">
                  <c:v>5940</c:v>
                </c:pt>
                <c:pt idx="14">
                  <c:v>5793</c:v>
                </c:pt>
              </c:numCache>
            </c:numRef>
          </c:val>
          <c:extLst>
            <c:ext xmlns:c16="http://schemas.microsoft.com/office/drawing/2014/chart" uri="{C3380CC4-5D6E-409C-BE32-E72D297353CC}">
              <c16:uniqueId val="{00000002-014F-466B-A1BB-FE1FC4E5AB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4F-466B-A1BB-FE1FC4E5AB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4F-466B-A1BB-FE1FC4E5AB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4F-466B-A1BB-FE1FC4E5AB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1367</c:v>
                </c:pt>
                <c:pt idx="3">
                  <c:v>1308</c:v>
                </c:pt>
                <c:pt idx="6">
                  <c:v>1295</c:v>
                </c:pt>
                <c:pt idx="9">
                  <c:v>1105</c:v>
                </c:pt>
                <c:pt idx="12">
                  <c:v>1127</c:v>
                </c:pt>
              </c:numCache>
            </c:numRef>
          </c:val>
          <c:extLst>
            <c:ext xmlns:c16="http://schemas.microsoft.com/office/drawing/2014/chart" uri="{C3380CC4-5D6E-409C-BE32-E72D297353CC}">
              <c16:uniqueId val="{00000006-014F-466B-A1BB-FE1FC4E5AB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c:v>
                </c:pt>
                <c:pt idx="3">
                  <c:v>19</c:v>
                </c:pt>
                <c:pt idx="6">
                  <c:v>16</c:v>
                </c:pt>
                <c:pt idx="9">
                  <c:v>13</c:v>
                </c:pt>
                <c:pt idx="12">
                  <c:v>9</c:v>
                </c:pt>
              </c:numCache>
            </c:numRef>
          </c:val>
          <c:extLst>
            <c:ext xmlns:c16="http://schemas.microsoft.com/office/drawing/2014/chart" uri="{C3380CC4-5D6E-409C-BE32-E72D297353CC}">
              <c16:uniqueId val="{00000007-014F-466B-A1BB-FE1FC4E5AB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2399</c:v>
                </c:pt>
                <c:pt idx="3">
                  <c:v>2322</c:v>
                </c:pt>
                <c:pt idx="6">
                  <c:v>2220</c:v>
                </c:pt>
                <c:pt idx="9">
                  <c:v>2060</c:v>
                </c:pt>
                <c:pt idx="12">
                  <c:v>1870</c:v>
                </c:pt>
              </c:numCache>
            </c:numRef>
          </c:val>
          <c:extLst>
            <c:ext xmlns:c16="http://schemas.microsoft.com/office/drawing/2014/chart" uri="{C3380CC4-5D6E-409C-BE32-E72D297353CC}">
              <c16:uniqueId val="{00000008-014F-466B-A1BB-FE1FC4E5AB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14F-466B-A1BB-FE1FC4E5AB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11811</c:v>
                </c:pt>
                <c:pt idx="3">
                  <c:v>11866</c:v>
                </c:pt>
                <c:pt idx="6">
                  <c:v>11269</c:v>
                </c:pt>
                <c:pt idx="9">
                  <c:v>10357</c:v>
                </c:pt>
                <c:pt idx="12">
                  <c:v>9770</c:v>
                </c:pt>
              </c:numCache>
            </c:numRef>
          </c:val>
          <c:extLst>
            <c:ext xmlns:c16="http://schemas.microsoft.com/office/drawing/2014/chart" uri="{C3380CC4-5D6E-409C-BE32-E72D297353CC}">
              <c16:uniqueId val="{0000000A-014F-466B-A1BB-FE1FC4E5ABE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14F-466B-A1BB-FE1FC4E5ABE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2107</c:v>
                </c:pt>
                <c:pt idx="1">
                  <c:v>2076</c:v>
                </c:pt>
                <c:pt idx="2">
                  <c:v>1978</c:v>
                </c:pt>
              </c:numCache>
            </c:numRef>
          </c:val>
          <c:extLst>
            <c:ext xmlns:c16="http://schemas.microsoft.com/office/drawing/2014/chart" uri="{C3380CC4-5D6E-409C-BE32-E72D297353CC}">
              <c16:uniqueId val="{00000000-544F-41B0-B794-43B5AAB0AC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966</c:v>
                </c:pt>
                <c:pt idx="1">
                  <c:v>993</c:v>
                </c:pt>
                <c:pt idx="2">
                  <c:v>987</c:v>
                </c:pt>
              </c:numCache>
            </c:numRef>
          </c:val>
          <c:extLst>
            <c:ext xmlns:c16="http://schemas.microsoft.com/office/drawing/2014/chart" uri="{C3380CC4-5D6E-409C-BE32-E72D297353CC}">
              <c16:uniqueId val="{00000001-544F-41B0-B794-43B5AAB0AC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2704</c:v>
                </c:pt>
                <c:pt idx="1">
                  <c:v>2684</c:v>
                </c:pt>
                <c:pt idx="2">
                  <c:v>2654</c:v>
                </c:pt>
              </c:numCache>
            </c:numRef>
          </c:val>
          <c:extLst>
            <c:ext xmlns:c16="http://schemas.microsoft.com/office/drawing/2014/chart" uri="{C3380CC4-5D6E-409C-BE32-E72D297353CC}">
              <c16:uniqueId val="{00000002-544F-41B0-B794-43B5AAB0AC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北海道足寄町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額は令和５年度と比較し７千万円程度減少しているが、今後も高額で推移していくことから、今後も計画的かつ必要最低限の借入れを行い、単年度の地方債元利償還額と地方債残高の減少を図っ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満期一括償還地方債は借入れしていないため記載なし。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北海道足寄町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において、財政調整基金を１億６千２百万円繰入れたが、他基金の積立により充当可能基金を５７億９千３百万円確保できた。一般会計等に係る地方債の現在高は、前年比で５．７％減少し９７億７千万円となったことから、将来負担比率の分子も３億１千５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北海道足寄町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・財政調整基金や特定目的金の繰入れを行ったものの、決算剰余金及び減債基金等への予算積立てにより１億３千４百万円程度の減少に留まった。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・自主財源の大幅な増加が見込めないことから、行財政改革の取組により基金繰入額の減少を図りつつ、基金の目的に沿った効果的な繰入を行う。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・ふるさと銀河線跡地活用等振興基金：ふるさと銀河線の鉄道跡地の活用等に資するために要する経費。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足寄応援基金：寄附者の足寄町に対する思いを実現することにより、多様な人々の参加による魅力ある個性豊かなまちづくりに資するための事業（産業振興支援、観光振興、雌阿寒岳・オンネトー等の自然環境保全及び活用、緑化推進、子育て支援、高齢者生活支援、主体的な地域づくり支援、地球温暖化の防止対策、芸術や文化振興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銀河線跡地活用等振興基金は、基金の趣旨に沿ったふるさと銀河線の鉄道跡地の活用等に資するために要する経費として、散策路維持管理経費、代替バス補助等へ充当するため、４千９百万円の繰入れ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・ふるさと足寄応援基金は、ふるさと足寄応援寄附金４千３百万円を積立て、商工振興や観光振興事業等へ充当するため２千８百万円の取崩しを行った。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財政状況及び他の基金状況を踏まえ、基金の趣旨に沿った繰入れを行う一方、決算剰余金の発生が見込める場合は基金積立を検討する。なお、ふるさと足寄応援基金については、ふるさと足寄応援寄附金（ふるさと納税）による積立てのため、寄附金額の増加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・基金を１億６千２百万円繰入れたが、決算剰余金を６千３百万円積立てたことから、９千８百万円程度の減少に留まった。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・自主財源の増加が見込めないことから、今後の大型事業実施に向け計画的な基金の積立て、繰入れを行い、財政の弾力化を図っていく。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・基金を６千５百万円繰入れたが、普通交付税再算定による臨時財政対策債償還基金費相当額及び決算剰余金等合わせて５千９百万円を積立てたことから、６百万円の減少に留まった。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・令和４年度に近年の起債償還のピークを迎え、今後数年間は起債償還額が高止まりすることから、現在の財政状況及び他の基金状況を踏まえ繰入れを行うことで財政硬直化の抑制を図っていく。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北海道足寄町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
5,900
1,408.04
9,811,717
9,651,842
147,920
5,957,989
9,770,429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rPr>
            <a:t>　</a:t>
          </a:r>
          <a:r>
            <a:rPr lang="ja-JP" altLang="en-US" sz="1300">
              <a:effectLst/>
              <a:latin typeface="ＭＳ Ｐゴシック" panose="020B0600070205080204" pitchFamily="50" charset="-128"/>
              <a:ea typeface="ＭＳ Ｐゴシック" panose="020B0600070205080204" pitchFamily="50" charset="-128"/>
            </a:rPr>
            <a:t>行政面積が町村で日本一広大であり、人口密度が全国最低ランクであることに加え、人口の減少や全国平均を上回る高齢化率により、指数は０．２０と類似団体平均を下回っている。</a:t>
          </a:r>
        </a:p>
        <a:p>
          <a:r>
            <a:rPr lang="ja-JP" altLang="en-US" sz="1300">
              <a:effectLst/>
              <a:latin typeface="ＭＳ Ｐゴシック" panose="020B0600070205080204" pitchFamily="50" charset="-128"/>
              <a:ea typeface="ＭＳ Ｐゴシック" panose="020B0600070205080204" pitchFamily="50" charset="-128"/>
            </a:rPr>
            <a:t>　今後も、各種使用料・手数料の見直しや行財政の効率化を図るとともに、町有財産の適正管理を図り、遊休財産の売却等による歳入の確保に努める。</a:t>
          </a: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やへき地保育所、給食センターなどの行政サービスを直営で提供しており、人件費を含む施設の運営、維持管理経費が増加傾向にあることや、地方債の元利償還金の上昇により、経常収支比率が高い傾向にある。引き続き行財政改革の取組により経常収支比率の抑制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160020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73562"/>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762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3978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138430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708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114300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708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[592,990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本町は、行政面積が広いことから人口１人当たりの道路等インフラ資産が多く、管理費用の負担も大きく、類似団体平均と比較し５１．３％上回っている状況となっている。</a:t>
          </a:r>
        </a:p>
        <a:p>
          <a:r>
            <a:rPr kumimoji="1" lang="ja-JP" altLang="en-US" sz="1300">
              <a:latin typeface="ＭＳ Ｐゴシック" panose="020B0600070205080204" pitchFamily="50" charset="-128"/>
              <a:ea typeface="ＭＳ Ｐゴシック" panose="020B0600070205080204" pitchFamily="50" charset="-128"/>
            </a:rPr>
            <a:t>　また、認定こども園やへき地保育所、給食センターなどの行政サービスを直営で提供しており、人件費を含む施設の運営、維持管理経費が増加傾向にあることから、引き続き管理経費の抑制を図っていく。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106984</xdr:rowOff>
    </xdr:from>
    <xdr:to>
      <xdr:col>23</xdr:col>
      <xdr:colOff>133350</xdr:colOff>
      <xdr:row>86</xdr:row>
      <xdr:rowOff>84685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680234"/>
          <a:ext cx="838200" cy="14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22431</xdr:rowOff>
    </xdr:from>
    <xdr:to>
      <xdr:col>19</xdr:col>
      <xdr:colOff>133350</xdr:colOff>
      <xdr:row>85</xdr:row>
      <xdr:rowOff>106984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595681"/>
          <a:ext cx="889000" cy="8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134167</xdr:rowOff>
    </xdr:from>
    <xdr:to>
      <xdr:col>15</xdr:col>
      <xdr:colOff>82550</xdr:colOff>
      <xdr:row>85</xdr:row>
      <xdr:rowOff>22431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535967"/>
          <a:ext cx="889000" cy="5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99630</xdr:rowOff>
    </xdr:from>
    <xdr:to>
      <xdr:col>11</xdr:col>
      <xdr:colOff>31750</xdr:colOff>
      <xdr:row>84</xdr:row>
      <xdr:rowOff>134167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501430"/>
          <a:ext cx="889000" cy="3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33885</xdr:rowOff>
    </xdr:from>
    <xdr:to>
      <xdr:col>23</xdr:col>
      <xdr:colOff>184150</xdr:colOff>
      <xdr:row>86</xdr:row>
      <xdr:rowOff>135485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7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5962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75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56184</xdr:rowOff>
    </xdr:from>
    <xdr:to>
      <xdr:col>19</xdr:col>
      <xdr:colOff>184150</xdr:colOff>
      <xdr:row>85</xdr:row>
      <xdr:rowOff>157784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6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142561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715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143081</xdr:rowOff>
    </xdr:from>
    <xdr:to>
      <xdr:col>15</xdr:col>
      <xdr:colOff>133350</xdr:colOff>
      <xdr:row>85</xdr:row>
      <xdr:rowOff>73231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54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58008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63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83367</xdr:rowOff>
    </xdr:from>
    <xdr:to>
      <xdr:col>11</xdr:col>
      <xdr:colOff>82550</xdr:colOff>
      <xdr:row>85</xdr:row>
      <xdr:rowOff>13517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48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169744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57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48830</xdr:rowOff>
    </xdr:from>
    <xdr:to>
      <xdr:col>7</xdr:col>
      <xdr:colOff>31750</xdr:colOff>
      <xdr:row>84</xdr:row>
      <xdr:rowOff>150430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45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135207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53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においては、給与水準の高い４０歳代後半以上の職員が５７％以上を占めており、年齢構成のバラつきが生じている状況にある。ラスパイレス指数は年々低下していたが、令和６年度数値では上昇し類似団体平均を上回っていることから、他自治体の状況も踏まえ、より一層の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86</xdr:row>
      <xdr:rowOff>21166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564784"/>
          <a:ext cx="8382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98778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56478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7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7761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72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rPr>
            <a:t>　</a:t>
          </a:r>
          <a:r>
            <a:rPr lang="ja-JP" altLang="en-US" sz="1300">
              <a:effectLst/>
              <a:latin typeface="ＭＳ Ｐゴシック" panose="020B0600070205080204" pitchFamily="50" charset="-128"/>
              <a:ea typeface="ＭＳ Ｐゴシック" panose="020B0600070205080204" pitchFamily="50" charset="-128"/>
            </a:rPr>
            <a:t>認定こども園やへき地保育所、給食センターなどの行政サービスを直営で提供していることや、医療と介護・福祉等連携に向けた福祉関係職員の新規採用などにより類似団体平均を上回っている。</a:t>
          </a:r>
        </a:p>
        <a:p>
          <a:r>
            <a:rPr lang="ja-JP" altLang="en-US" sz="1300">
              <a:effectLst/>
              <a:latin typeface="ＭＳ Ｐゴシック" panose="020B0600070205080204" pitchFamily="50" charset="-128"/>
              <a:ea typeface="ＭＳ Ｐゴシック" panose="020B0600070205080204" pitchFamily="50" charset="-128"/>
            </a:rPr>
            <a:t>　今後も行政サービスの水準維持を図りつつ、より適正な定員管理に努める</a:t>
          </a:r>
          <a:r>
            <a:rPr lang="ja-JP" altLang="en-US" sz="1400">
              <a:effectLst/>
            </a:rPr>
            <a:t>。</a:t>
          </a: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154966</xdr:rowOff>
    </xdr:from>
    <xdr:to>
      <xdr:col>81</xdr:col>
      <xdr:colOff>44450</xdr:colOff>
      <xdr:row>63</xdr:row>
      <xdr:rowOff>11506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784866"/>
          <a:ext cx="838200" cy="2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106223</xdr:rowOff>
    </xdr:from>
    <xdr:to>
      <xdr:col>77</xdr:col>
      <xdr:colOff>44450</xdr:colOff>
      <xdr:row>62</xdr:row>
      <xdr:rowOff>154966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736123"/>
          <a:ext cx="889000" cy="4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71958</xdr:rowOff>
    </xdr:from>
    <xdr:to>
      <xdr:col>72</xdr:col>
      <xdr:colOff>203200</xdr:colOff>
      <xdr:row>62</xdr:row>
      <xdr:rowOff>106223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701858"/>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48793</xdr:rowOff>
    </xdr:from>
    <xdr:to>
      <xdr:col>68</xdr:col>
      <xdr:colOff>152400</xdr:colOff>
      <xdr:row>62</xdr:row>
      <xdr:rowOff>71958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678693"/>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132156</xdr:rowOff>
    </xdr:from>
    <xdr:to>
      <xdr:col>81</xdr:col>
      <xdr:colOff>95250</xdr:colOff>
      <xdr:row>63</xdr:row>
      <xdr:rowOff>62306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76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104233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73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104166</xdr:rowOff>
    </xdr:from>
    <xdr:to>
      <xdr:col>77</xdr:col>
      <xdr:colOff>95250</xdr:colOff>
      <xdr:row>63</xdr:row>
      <xdr:rowOff>34316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73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19093</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820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55423</xdr:rowOff>
    </xdr:from>
    <xdr:to>
      <xdr:col>73</xdr:col>
      <xdr:colOff>44450</xdr:colOff>
      <xdr:row>62</xdr:row>
      <xdr:rowOff>157023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6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141800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77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21158</xdr:rowOff>
    </xdr:from>
    <xdr:to>
      <xdr:col>68</xdr:col>
      <xdr:colOff>203200</xdr:colOff>
      <xdr:row>62</xdr:row>
      <xdr:rowOff>122758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6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107535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7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169443</xdr:rowOff>
    </xdr:from>
    <xdr:to>
      <xdr:col>64</xdr:col>
      <xdr:colOff>152400</xdr:colOff>
      <xdr:row>62</xdr:row>
      <xdr:rowOff>99593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6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84370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71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令和元年度にかけて実施した公共施設の大規模改修等に伴い、地方債の借入額が各年度で１４億円程度と高額で推移し、その地方債の元利償還が令和２～４年度から始まったことにより、単年度の地方債元利償還金が増加傾向にある。そのため、近年の実質公債費比率が類似団体平均を上回っている。今後も数年間は地方債の元利償還金が高額で推移することから、大型事業の実施年次の平準化を図り実質公債費比率の抑制に努め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35454</xdr:rowOff>
    </xdr:from>
    <xdr:to>
      <xdr:col>81</xdr:col>
      <xdr:colOff>44450</xdr:colOff>
      <xdr:row>42</xdr:row>
      <xdr:rowOff>65617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36354"/>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65617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66146</xdr:rowOff>
    </xdr:from>
    <xdr:to>
      <xdr:col>72</xdr:col>
      <xdr:colOff>203200</xdr:colOff>
      <xdr:row>42</xdr:row>
      <xdr:rowOff>25400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95596"/>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25929</xdr:rowOff>
    </xdr:from>
    <xdr:to>
      <xdr:col>68</xdr:col>
      <xdr:colOff>152400</xdr:colOff>
      <xdr:row>41</xdr:row>
      <xdr:rowOff>66146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5537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156104</xdr:rowOff>
    </xdr:from>
    <xdr:to>
      <xdr:col>81</xdr:col>
      <xdr:colOff>95250</xdr:colOff>
      <xdr:row>42</xdr:row>
      <xdr:rowOff>86254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128181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5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15346</xdr:rowOff>
    </xdr:from>
    <xdr:to>
      <xdr:col>68</xdr:col>
      <xdr:colOff>203200</xdr:colOff>
      <xdr:row>41</xdr:row>
      <xdr:rowOff>116946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101723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3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146579</xdr:rowOff>
    </xdr:from>
    <xdr:to>
      <xdr:col>64</xdr:col>
      <xdr:colOff>152400</xdr:colOff>
      <xdr:row>41</xdr:row>
      <xdr:rowOff>76729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61506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9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将来負担比率は－％であり、将来負担額よりも充当可能財源が多い状況となっている。</a:t>
          </a:r>
        </a:p>
        <a:p>
          <a:r>
            <a:rPr kumimoji="1" lang="ja-JP" altLang="en-US" sz="1300">
              <a:latin typeface="ＭＳ Ｐゴシック" panose="020B0600070205080204" pitchFamily="50" charset="-128"/>
              <a:ea typeface="ＭＳ Ｐゴシック" panose="020B0600070205080204" pitchFamily="50" charset="-128"/>
            </a:rPr>
            <a:t>　今後においても、公債費等の義務的経費の削減を中心とする行財政改革を進めるとともに、新規事業の実施にあたっては、将来的な負担が軽減されるよう財源の確保を図り、財政の健全化に努める。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北海道足寄町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
5,900
1,408.04
9,811,717
9,651,842
147,920
5,957,989
9,770,429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の会計年度任用職員制度の導入により、臨時職員賃金が物件費から人件費に振り替えられた。当町は、道路維持業務やスクールバス等運行業務、認定こども園、給食センターなどの行政サービスを直営で提供しているため、会計年度任用職員数も多く、類似団体平均を上回っている。今後においては、各種業務の民間委託などにより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91077</xdr:rowOff>
    </xdr:from>
    <xdr:to>
      <xdr:col>24</xdr:col>
      <xdr:colOff>25400</xdr:colOff>
      <xdr:row>37</xdr:row>
      <xdr:rowOff>56787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63277"/>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91077</xdr:rowOff>
    </xdr:from>
    <xdr:to>
      <xdr:col>19</xdr:col>
      <xdr:colOff>187325</xdr:colOff>
      <xdr:row>36</xdr:row>
      <xdr:rowOff>130266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632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130266</xdr:rowOff>
    </xdr:from>
    <xdr:to>
      <xdr:col>15</xdr:col>
      <xdr:colOff>98425</xdr:colOff>
      <xdr:row>36</xdr:row>
      <xdr:rowOff>149860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024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63319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2206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5987</xdr:rowOff>
    </xdr:from>
    <xdr:to>
      <xdr:col>24</xdr:col>
      <xdr:colOff>76200</xdr:colOff>
      <xdr:row>37</xdr:row>
      <xdr:rowOff>107587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149514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40277</xdr:rowOff>
    </xdr:from>
    <xdr:to>
      <xdr:col>20</xdr:col>
      <xdr:colOff>38100</xdr:colOff>
      <xdr:row>36</xdr:row>
      <xdr:rowOff>141877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126654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98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79466</xdr:rowOff>
    </xdr:from>
    <xdr:to>
      <xdr:col>15</xdr:col>
      <xdr:colOff>149225</xdr:colOff>
      <xdr:row>37</xdr:row>
      <xdr:rowOff>9616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165843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12519</xdr:rowOff>
    </xdr:from>
    <xdr:to>
      <xdr:col>6</xdr:col>
      <xdr:colOff>171450</xdr:colOff>
      <xdr:row>37</xdr:row>
      <xdr:rowOff>114119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98896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行政面積が広くインフラ資産が多いことやスクールバス等運行業務、認定こども園、給食センターなどを直営で実施しているため、維持管理や運営に要する経費が多い。また、施設管理に係る委託業務が多いことも、類似団体と比較し物件費の割合が高い要因の一つとなっている。今後は、利用頻度の低い公共施設の廃止の検討を進めるとともに、指定管理者制度等の活用により管理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69850</xdr:rowOff>
    </xdr:from>
    <xdr:to>
      <xdr:col>82</xdr:col>
      <xdr:colOff>107950</xdr:colOff>
      <xdr:row>19</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1559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098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50800</xdr:rowOff>
    </xdr:from>
    <xdr:to>
      <xdr:col>73</xdr:col>
      <xdr:colOff>180975</xdr:colOff>
      <xdr:row>18</xdr:row>
      <xdr:rowOff>12700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965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50800</xdr:rowOff>
    </xdr:from>
    <xdr:to>
      <xdr:col>69</xdr:col>
      <xdr:colOff>92075</xdr:colOff>
      <xdr:row>17</xdr:row>
      <xdr:rowOff>127000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965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0</xdr:rowOff>
    </xdr:from>
    <xdr:to>
      <xdr:col>82</xdr:col>
      <xdr:colOff>158750</xdr:colOff>
      <xdr:row>19</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143527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22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19050</xdr:rowOff>
    </xdr:from>
    <xdr:to>
      <xdr:col>78</xdr:col>
      <xdr:colOff>120650</xdr:colOff>
      <xdr:row>18</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105427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9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0</xdr:rowOff>
    </xdr:from>
    <xdr:to>
      <xdr:col>69</xdr:col>
      <xdr:colOff>142875</xdr:colOff>
      <xdr:row>17</xdr:row>
      <xdr:rowOff>101600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76200</xdr:rowOff>
    </xdr:from>
    <xdr:to>
      <xdr:col>65</xdr:col>
      <xdr:colOff>53975</xdr:colOff>
      <xdr:row>18</xdr:row>
      <xdr:rowOff>6350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162577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扶助費に係る経常収支比率は類似団体平均を下回っている。今後もより適正な扶助に留意しつつ、抑制に努める。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54</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1948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107950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15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165100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156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類似団体平均と比較し、その他に係る経常収支比率は低い状況にあるが、今後においても経費の削減を図り、普通会計の負担軽減に努める。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491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149860</xdr:rowOff>
    </xdr:from>
    <xdr:to>
      <xdr:col>78</xdr:col>
      <xdr:colOff>69850</xdr:colOff>
      <xdr:row>55</xdr:row>
      <xdr:rowOff>115570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4081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149860</xdr:rowOff>
    </xdr:from>
    <xdr:to>
      <xdr:col>73</xdr:col>
      <xdr:colOff>180975</xdr:colOff>
      <xdr:row>55</xdr:row>
      <xdr:rowOff>85090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94081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100330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514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5097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99060</xdr:rowOff>
    </xdr:from>
    <xdr:to>
      <xdr:col>74</xdr:col>
      <xdr:colOff>31750</xdr:colOff>
      <xdr:row>55</xdr:row>
      <xdr:rowOff>29210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39387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161307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ここ数年は類似団体平均と同程度となっているが、国民健康保険病院やとかち広域消防事務組合への負担金をはじめとする経常的な補助費等が多額になっており、大幅な減少は見込めない状況にある。</a:t>
          </a:r>
        </a:p>
        <a:p>
          <a:r>
            <a:rPr kumimoji="1" lang="ja-JP" altLang="en-US" sz="1300">
              <a:latin typeface="ＭＳ Ｐゴシック" panose="020B0600070205080204" pitchFamily="50" charset="-128"/>
              <a:ea typeface="ＭＳ Ｐゴシック" panose="020B0600070205080204" pitchFamily="50" charset="-128"/>
            </a:rPr>
            <a:t>　今後においても、町単独補助金の必要性や妥当性、効果の検証と、他事業への統合、廃止など多角的な見直しを行っていく。</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121285</xdr:rowOff>
    </xdr:from>
    <xdr:to>
      <xdr:col>82</xdr:col>
      <xdr:colOff>107950</xdr:colOff>
      <xdr:row>36</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2203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121285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706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64135</xdr:rowOff>
    </xdr:from>
    <xdr:to>
      <xdr:col>73</xdr:col>
      <xdr:colOff>180975</xdr:colOff>
      <xdr:row>35</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648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64135</xdr:rowOff>
    </xdr:from>
    <xdr:to>
      <xdr:col>69</xdr:col>
      <xdr:colOff>92075</xdr:colOff>
      <xdr:row>35</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648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144780</xdr:rowOff>
    </xdr:from>
    <xdr:to>
      <xdr:col>82</xdr:col>
      <xdr:colOff>158750</xdr:colOff>
      <xdr:row>36</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161307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9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70485</xdr:rowOff>
    </xdr:from>
    <xdr:to>
      <xdr:col>78</xdr:col>
      <xdr:colOff>120650</xdr:colOff>
      <xdr:row>36</xdr:row>
      <xdr:rowOff>635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10812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40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xdr:rowOff>
    </xdr:from>
    <xdr:to>
      <xdr:col>69</xdr:col>
      <xdr:colOff>142875</xdr:colOff>
      <xdr:row>35</xdr:row>
      <xdr:rowOff>114935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53340</xdr:rowOff>
    </xdr:from>
    <xdr:to>
      <xdr:col>65</xdr:col>
      <xdr:colOff>53975</xdr:colOff>
      <xdr:row>35</xdr:row>
      <xdr:rowOff>154940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165117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集会施設の大規模改修や介護・福祉施設整備、学校施設の老朽化に伴う大規模改修などの大型事業を実施したことで、今後数年間は公債費が高額で推移する見込みである。</a:t>
          </a:r>
        </a:p>
        <a:p>
          <a:r>
            <a:rPr kumimoji="1" lang="ja-JP" altLang="en-US" sz="1300">
              <a:latin typeface="ＭＳ Ｐゴシック" panose="020B0600070205080204" pitchFamily="50" charset="-128"/>
              <a:ea typeface="ＭＳ Ｐゴシック" panose="020B0600070205080204" pitchFamily="50" charset="-128"/>
            </a:rPr>
            <a:t>　今後も投資的事業の計画的な実施により、公債費の平準化を図っていく。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130811</xdr:rowOff>
    </xdr:from>
    <xdr:to>
      <xdr:col>24</xdr:col>
      <xdr:colOff>25400</xdr:colOff>
      <xdr:row>78</xdr:row>
      <xdr:rowOff>16511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3246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16511</xdr:rowOff>
    </xdr:from>
    <xdr:to>
      <xdr:col>19</xdr:col>
      <xdr:colOff>187325</xdr:colOff>
      <xdr:row>78</xdr:row>
      <xdr:rowOff>92711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896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78</xdr:row>
      <xdr:rowOff>92711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3246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111761</xdr:rowOff>
    </xdr:from>
    <xdr:to>
      <xdr:col>11</xdr:col>
      <xdr:colOff>9525</xdr:colOff>
      <xdr:row>77</xdr:row>
      <xdr:rowOff>130811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3134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52088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137161</xdr:rowOff>
    </xdr:from>
    <xdr:to>
      <xdr:col>20</xdr:col>
      <xdr:colOff>38100</xdr:colOff>
      <xdr:row>78</xdr:row>
      <xdr:rowOff>67311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52088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41911</xdr:rowOff>
    </xdr:from>
    <xdr:to>
      <xdr:col>15</xdr:col>
      <xdr:colOff>149225</xdr:colOff>
      <xdr:row>78</xdr:row>
      <xdr:rowOff>143511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128288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80011</xdr:rowOff>
    </xdr:from>
    <xdr:to>
      <xdr:col>11</xdr:col>
      <xdr:colOff>60325</xdr:colOff>
      <xdr:row>78</xdr:row>
      <xdr:rowOff>10161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60961</xdr:rowOff>
    </xdr:from>
    <xdr:to>
      <xdr:col>6</xdr:col>
      <xdr:colOff>171450</xdr:colOff>
      <xdr:row>77</xdr:row>
      <xdr:rowOff>162561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147338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物価や労務単価の上昇等により全体的に上昇傾向にあるが、今後は行政改革への取組を通じて経常経費の削減に努める。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77</xdr:row>
      <xdr:rowOff>85089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03861"/>
          <a:ext cx="8382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142240</xdr:rowOff>
    </xdr:from>
    <xdr:to>
      <xdr:col>78</xdr:col>
      <xdr:colOff>69850</xdr:colOff>
      <xdr:row>76</xdr:row>
      <xdr:rowOff>73661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00990"/>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142240</xdr:rowOff>
    </xdr:from>
    <xdr:to>
      <xdr:col>73</xdr:col>
      <xdr:colOff>180975</xdr:colOff>
      <xdr:row>75</xdr:row>
      <xdr:rowOff>142240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000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142240</xdr:rowOff>
    </xdr:from>
    <xdr:to>
      <xdr:col>69</xdr:col>
      <xdr:colOff>92075</xdr:colOff>
      <xdr:row>76</xdr:row>
      <xdr:rowOff>104139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00990"/>
          <a:ext cx="889000" cy="1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6366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91440</xdr:rowOff>
    </xdr:from>
    <xdr:to>
      <xdr:col>74</xdr:col>
      <xdr:colOff>31750</xdr:colOff>
      <xdr:row>76</xdr:row>
      <xdr:rowOff>21589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91440</xdr:rowOff>
    </xdr:from>
    <xdr:to>
      <xdr:col>69</xdr:col>
      <xdr:colOff>142875</xdr:colOff>
      <xdr:row>76</xdr:row>
      <xdr:rowOff>21589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31767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北海道足寄町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85608</xdr:rowOff>
    </xdr:from>
    <xdr:to>
      <xdr:col>29</xdr:col>
      <xdr:colOff>127000</xdr:colOff>
      <xdr:row>14</xdr:row>
      <xdr:rowOff>793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90633"/>
          <a:ext cx="647700" cy="258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793</xdr:rowOff>
    </xdr:from>
    <xdr:to>
      <xdr:col>26</xdr:col>
      <xdr:colOff>50800</xdr:colOff>
      <xdr:row>14</xdr:row>
      <xdr:rowOff>45521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48718"/>
          <a:ext cx="698500" cy="44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45521</xdr:rowOff>
    </xdr:from>
    <xdr:to>
      <xdr:col>22</xdr:col>
      <xdr:colOff>114300</xdr:colOff>
      <xdr:row>14</xdr:row>
      <xdr:rowOff>87986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493446"/>
          <a:ext cx="698500" cy="42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87986</xdr:rowOff>
    </xdr:from>
    <xdr:to>
      <xdr:col>18</xdr:col>
      <xdr:colOff>177800</xdr:colOff>
      <xdr:row>14</xdr:row>
      <xdr:rowOff>124173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35911"/>
          <a:ext cx="698500" cy="3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34808</xdr:rowOff>
    </xdr:from>
    <xdr:to>
      <xdr:col>29</xdr:col>
      <xdr:colOff>177800</xdr:colOff>
      <xdr:row>12</xdr:row>
      <xdr:rowOff>136408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39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114835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4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121443</xdr:rowOff>
    </xdr:from>
    <xdr:to>
      <xdr:col>26</xdr:col>
      <xdr:colOff>101600</xdr:colOff>
      <xdr:row>14</xdr:row>
      <xdr:rowOff>51593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97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61770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6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166171</xdr:rowOff>
    </xdr:from>
    <xdr:to>
      <xdr:col>22</xdr:col>
      <xdr:colOff>165100</xdr:colOff>
      <xdr:row>14</xdr:row>
      <xdr:rowOff>96321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42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106498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1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37186</xdr:rowOff>
    </xdr:from>
    <xdr:to>
      <xdr:col>19</xdr:col>
      <xdr:colOff>38100</xdr:colOff>
      <xdr:row>14</xdr:row>
      <xdr:rowOff>138786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48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148963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5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73373</xdr:rowOff>
    </xdr:from>
    <xdr:to>
      <xdr:col>15</xdr:col>
      <xdr:colOff>101600</xdr:colOff>
      <xdr:row>15</xdr:row>
      <xdr:rowOff>3523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21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13700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29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58306</xdr:rowOff>
    </xdr:from>
    <xdr:to>
      <xdr:col>29</xdr:col>
      <xdr:colOff>127000</xdr:colOff>
      <xdr:row>34</xdr:row>
      <xdr:rowOff>110827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325756"/>
          <a:ext cx="647700" cy="52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99873</xdr:rowOff>
    </xdr:from>
    <xdr:to>
      <xdr:col>26</xdr:col>
      <xdr:colOff>50800</xdr:colOff>
      <xdr:row>34</xdr:row>
      <xdr:rowOff>58306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024423"/>
          <a:ext cx="698500" cy="301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99873</xdr:rowOff>
    </xdr:from>
    <xdr:to>
      <xdr:col>22</xdr:col>
      <xdr:colOff>114300</xdr:colOff>
      <xdr:row>34</xdr:row>
      <xdr:rowOff>167577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024423"/>
          <a:ext cx="698500" cy="410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167577</xdr:rowOff>
    </xdr:from>
    <xdr:to>
      <xdr:col>18</xdr:col>
      <xdr:colOff>177800</xdr:colOff>
      <xdr:row>35</xdr:row>
      <xdr:rowOff>44342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35027"/>
          <a:ext cx="698500" cy="219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60027</xdr:rowOff>
    </xdr:from>
    <xdr:to>
      <xdr:col>29</xdr:col>
      <xdr:colOff>177800</xdr:colOff>
      <xdr:row>34</xdr:row>
      <xdr:rowOff>161627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27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248004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7506</xdr:rowOff>
    </xdr:from>
    <xdr:to>
      <xdr:col>26</xdr:col>
      <xdr:colOff>101600</xdr:colOff>
      <xdr:row>34</xdr:row>
      <xdr:rowOff>109106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274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119283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4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49073</xdr:rowOff>
    </xdr:from>
    <xdr:to>
      <xdr:col>22</xdr:col>
      <xdr:colOff>165100</xdr:colOff>
      <xdr:row>33</xdr:row>
      <xdr:rowOff>150673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5973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31</xdr:row>
      <xdr:rowOff>332300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74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116777</xdr:rowOff>
    </xdr:from>
    <xdr:to>
      <xdr:col>19</xdr:col>
      <xdr:colOff>38100</xdr:colOff>
      <xdr:row>34</xdr:row>
      <xdr:rowOff>218377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84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228554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53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336442</xdr:rowOff>
    </xdr:from>
    <xdr:to>
      <xdr:col>15</xdr:col>
      <xdr:colOff>101600</xdr:colOff>
      <xdr:row>35</xdr:row>
      <xdr:rowOff>95142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03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105319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7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北海道足寄町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
5,900
1,408.04
9,811,717
9,651,842
147,920
5,957,989
9,770,429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116213</xdr:rowOff>
    </xdr:from>
    <xdr:to>
      <xdr:col>24</xdr:col>
      <xdr:colOff>63500</xdr:colOff>
      <xdr:row>34</xdr:row>
      <xdr:rowOff>98218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74063"/>
          <a:ext cx="838200" cy="15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98218</xdr:rowOff>
    </xdr:from>
    <xdr:to>
      <xdr:col>19</xdr:col>
      <xdr:colOff>177800</xdr:colOff>
      <xdr:row>34</xdr:row>
      <xdr:rowOff>113087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27518"/>
          <a:ext cx="889000" cy="1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113087</xdr:rowOff>
    </xdr:from>
    <xdr:to>
      <xdr:col>15</xdr:col>
      <xdr:colOff>50800</xdr:colOff>
      <xdr:row>34</xdr:row>
      <xdr:rowOff>151939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42387"/>
          <a:ext cx="889000" cy="3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151939</xdr:rowOff>
    </xdr:from>
    <xdr:to>
      <xdr:col>10</xdr:col>
      <xdr:colOff>114300</xdr:colOff>
      <xdr:row>34</xdr:row>
      <xdr:rowOff>166885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81239"/>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65413</xdr:rowOff>
    </xdr:from>
    <xdr:to>
      <xdr:col>24</xdr:col>
      <xdr:colOff>114300</xdr:colOff>
      <xdr:row>33</xdr:row>
      <xdr:rowOff>167013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2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88290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7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47418</xdr:rowOff>
    </xdr:from>
    <xdr:to>
      <xdr:col>20</xdr:col>
      <xdr:colOff>38100</xdr:colOff>
      <xdr:row>34</xdr:row>
      <xdr:rowOff>149018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7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165545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65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62287</xdr:rowOff>
    </xdr:from>
    <xdr:to>
      <xdr:col>15</xdr:col>
      <xdr:colOff>101600</xdr:colOff>
      <xdr:row>34</xdr:row>
      <xdr:rowOff>163887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8964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66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101139</xdr:rowOff>
    </xdr:from>
    <xdr:to>
      <xdr:col>10</xdr:col>
      <xdr:colOff>165100</xdr:colOff>
      <xdr:row>35</xdr:row>
      <xdr:rowOff>31289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47816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70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116085</xdr:rowOff>
    </xdr:from>
    <xdr:to>
      <xdr:col>6</xdr:col>
      <xdr:colOff>38100</xdr:colOff>
      <xdr:row>35</xdr:row>
      <xdr:rowOff>46235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9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62762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720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78973</xdr:rowOff>
    </xdr:from>
    <xdr:to>
      <xdr:col>24</xdr:col>
      <xdr:colOff>63500</xdr:colOff>
      <xdr:row>56</xdr:row>
      <xdr:rowOff>39116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08723"/>
          <a:ext cx="838200" cy="13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39116</xdr:rowOff>
    </xdr:from>
    <xdr:to>
      <xdr:col>19</xdr:col>
      <xdr:colOff>177800</xdr:colOff>
      <xdr:row>56</xdr:row>
      <xdr:rowOff>113076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40316"/>
          <a:ext cx="889000" cy="7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113076</xdr:rowOff>
    </xdr:from>
    <xdr:to>
      <xdr:col>15</xdr:col>
      <xdr:colOff>50800</xdr:colOff>
      <xdr:row>57</xdr:row>
      <xdr:rowOff>1245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14276"/>
          <a:ext cx="889000" cy="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1245</xdr:rowOff>
    </xdr:from>
    <xdr:to>
      <xdr:col>10</xdr:col>
      <xdr:colOff>114300</xdr:colOff>
      <xdr:row>57</xdr:row>
      <xdr:rowOff>53201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73895"/>
          <a:ext cx="889000" cy="5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28173</xdr:rowOff>
    </xdr:from>
    <xdr:to>
      <xdr:col>24</xdr:col>
      <xdr:colOff>114300</xdr:colOff>
      <xdr:row>55</xdr:row>
      <xdr:rowOff>129773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51050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0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159766</xdr:rowOff>
    </xdr:from>
    <xdr:to>
      <xdr:col>20</xdr:col>
      <xdr:colOff>38100</xdr:colOff>
      <xdr:row>56</xdr:row>
      <xdr:rowOff>89916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8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106443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6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62276</xdr:rowOff>
    </xdr:from>
    <xdr:to>
      <xdr:col>15</xdr:col>
      <xdr:colOff>101600</xdr:colOff>
      <xdr:row>56</xdr:row>
      <xdr:rowOff>163876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6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8953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3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121895</xdr:rowOff>
    </xdr:from>
    <xdr:to>
      <xdr:col>10</xdr:col>
      <xdr:colOff>165100</xdr:colOff>
      <xdr:row>57</xdr:row>
      <xdr:rowOff>52045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68572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9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2401</xdr:rowOff>
    </xdr:from>
    <xdr:to>
      <xdr:col>6</xdr:col>
      <xdr:colOff>38100</xdr:colOff>
      <xdr:row>57</xdr:row>
      <xdr:rowOff>104001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120528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5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159996</xdr:rowOff>
    </xdr:from>
    <xdr:to>
      <xdr:col>24</xdr:col>
      <xdr:colOff>63500</xdr:colOff>
      <xdr:row>76</xdr:row>
      <xdr:rowOff>125510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18746"/>
          <a:ext cx="838200" cy="13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159996</xdr:rowOff>
    </xdr:from>
    <xdr:to>
      <xdr:col>19</xdr:col>
      <xdr:colOff>177800</xdr:colOff>
      <xdr:row>76</xdr:row>
      <xdr:rowOff>87464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18746"/>
          <a:ext cx="889000" cy="9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87464</xdr:rowOff>
    </xdr:from>
    <xdr:to>
      <xdr:col>15</xdr:col>
      <xdr:colOff>50800</xdr:colOff>
      <xdr:row>76</xdr:row>
      <xdr:rowOff>107859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17664"/>
          <a:ext cx="889000" cy="2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45321</xdr:rowOff>
    </xdr:from>
    <xdr:to>
      <xdr:col>10</xdr:col>
      <xdr:colOff>114300</xdr:colOff>
      <xdr:row>76</xdr:row>
      <xdr:rowOff>107859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75521"/>
          <a:ext cx="889000" cy="6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74710</xdr:rowOff>
    </xdr:from>
    <xdr:to>
      <xdr:col>24</xdr:col>
      <xdr:colOff>114300</xdr:colOff>
      <xdr:row>77</xdr:row>
      <xdr:rowOff>4860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0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97587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5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109196</xdr:rowOff>
    </xdr:from>
    <xdr:to>
      <xdr:col>20</xdr:col>
      <xdr:colOff>38100</xdr:colOff>
      <xdr:row>76</xdr:row>
      <xdr:rowOff>39346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55873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36664</xdr:rowOff>
    </xdr:from>
    <xdr:to>
      <xdr:col>15</xdr:col>
      <xdr:colOff>101600</xdr:colOff>
      <xdr:row>76</xdr:row>
      <xdr:rowOff>138264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6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154792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57059</xdr:rowOff>
    </xdr:from>
    <xdr:to>
      <xdr:col>10</xdr:col>
      <xdr:colOff>165100</xdr:colOff>
      <xdr:row>76</xdr:row>
      <xdr:rowOff>158659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3736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6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165971</xdr:rowOff>
    </xdr:from>
    <xdr:to>
      <xdr:col>6</xdr:col>
      <xdr:colOff>38100</xdr:colOff>
      <xdr:row>76</xdr:row>
      <xdr:rowOff>96121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2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112647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100171</xdr:rowOff>
    </xdr:from>
    <xdr:to>
      <xdr:col>24</xdr:col>
      <xdr:colOff>63500</xdr:colOff>
      <xdr:row>96</xdr:row>
      <xdr:rowOff>17436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87921"/>
          <a:ext cx="838200" cy="8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17436</xdr:rowOff>
    </xdr:from>
    <xdr:to>
      <xdr:col>19</xdr:col>
      <xdr:colOff>177800</xdr:colOff>
      <xdr:row>96</xdr:row>
      <xdr:rowOff>114106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76636"/>
          <a:ext cx="889000" cy="9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5759</xdr:rowOff>
    </xdr:from>
    <xdr:to>
      <xdr:col>15</xdr:col>
      <xdr:colOff>50800</xdr:colOff>
      <xdr:row>96</xdr:row>
      <xdr:rowOff>114106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64959"/>
          <a:ext cx="889000" cy="10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5759</xdr:rowOff>
    </xdr:from>
    <xdr:to>
      <xdr:col>10</xdr:col>
      <xdr:colOff>114300</xdr:colOff>
      <xdr:row>97</xdr:row>
      <xdr:rowOff>97592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64959"/>
          <a:ext cx="889000" cy="26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49371</xdr:rowOff>
    </xdr:from>
    <xdr:to>
      <xdr:col>24</xdr:col>
      <xdr:colOff>114300</xdr:colOff>
      <xdr:row>95</xdr:row>
      <xdr:rowOff>150971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72248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138086</xdr:rowOff>
    </xdr:from>
    <xdr:to>
      <xdr:col>20</xdr:col>
      <xdr:colOff>38100</xdr:colOff>
      <xdr:row>96</xdr:row>
      <xdr:rowOff>68236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2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59363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51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63306</xdr:rowOff>
    </xdr:from>
    <xdr:to>
      <xdr:col>15</xdr:col>
      <xdr:colOff>101600</xdr:colOff>
      <xdr:row>96</xdr:row>
      <xdr:rowOff>164906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2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156033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1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126409</xdr:rowOff>
    </xdr:from>
    <xdr:to>
      <xdr:col>10</xdr:col>
      <xdr:colOff>165100</xdr:colOff>
      <xdr:row>96</xdr:row>
      <xdr:rowOff>56559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1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47686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50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46792</xdr:rowOff>
    </xdr:from>
    <xdr:to>
      <xdr:col>6</xdr:col>
      <xdr:colOff>38100</xdr:colOff>
      <xdr:row>97</xdr:row>
      <xdr:rowOff>148392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7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139519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7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158436</xdr:rowOff>
    </xdr:from>
    <xdr:to>
      <xdr:col>55</xdr:col>
      <xdr:colOff>0</xdr:colOff>
      <xdr:row>36</xdr:row>
      <xdr:rowOff>78189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59186"/>
          <a:ext cx="838200" cy="9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78189</xdr:rowOff>
    </xdr:from>
    <xdr:to>
      <xdr:col>50</xdr:col>
      <xdr:colOff>114300</xdr:colOff>
      <xdr:row>36</xdr:row>
      <xdr:rowOff>83750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50389"/>
          <a:ext cx="889000" cy="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83750</xdr:rowOff>
    </xdr:from>
    <xdr:to>
      <xdr:col>45</xdr:col>
      <xdr:colOff>177800</xdr:colOff>
      <xdr:row>36</xdr:row>
      <xdr:rowOff>132150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55950"/>
          <a:ext cx="889000" cy="4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82298</xdr:rowOff>
    </xdr:from>
    <xdr:to>
      <xdr:col>41</xdr:col>
      <xdr:colOff>50800</xdr:colOff>
      <xdr:row>36</xdr:row>
      <xdr:rowOff>132150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83048"/>
          <a:ext cx="889000" cy="22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107636</xdr:rowOff>
    </xdr:from>
    <xdr:to>
      <xdr:col>55</xdr:col>
      <xdr:colOff>50800</xdr:colOff>
      <xdr:row>36</xdr:row>
      <xdr:rowOff>37786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0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130513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27389</xdr:rowOff>
    </xdr:from>
    <xdr:to>
      <xdr:col>50</xdr:col>
      <xdr:colOff>165100</xdr:colOff>
      <xdr:row>36</xdr:row>
      <xdr:rowOff>128989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145516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32950</xdr:rowOff>
    </xdr:from>
    <xdr:to>
      <xdr:col>46</xdr:col>
      <xdr:colOff>38100</xdr:colOff>
      <xdr:row>36</xdr:row>
      <xdr:rowOff>134550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151077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8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81350</xdr:rowOff>
    </xdr:from>
    <xdr:to>
      <xdr:col>41</xdr:col>
      <xdr:colOff>101600</xdr:colOff>
      <xdr:row>37</xdr:row>
      <xdr:rowOff>11500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28027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31498</xdr:rowOff>
    </xdr:from>
    <xdr:to>
      <xdr:col>36</xdr:col>
      <xdr:colOff>165100</xdr:colOff>
      <xdr:row>35</xdr:row>
      <xdr:rowOff>133098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3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149625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0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102138</xdr:rowOff>
    </xdr:from>
    <xdr:to>
      <xdr:col>55</xdr:col>
      <xdr:colOff>0</xdr:colOff>
      <xdr:row>58</xdr:row>
      <xdr:rowOff>22040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74788"/>
          <a:ext cx="838200" cy="9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51251</xdr:rowOff>
    </xdr:from>
    <xdr:to>
      <xdr:col>50</xdr:col>
      <xdr:colOff>114300</xdr:colOff>
      <xdr:row>58</xdr:row>
      <xdr:rowOff>22040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23901"/>
          <a:ext cx="889000" cy="14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17182</xdr:rowOff>
    </xdr:from>
    <xdr:to>
      <xdr:col>45</xdr:col>
      <xdr:colOff>177800</xdr:colOff>
      <xdr:row>57</xdr:row>
      <xdr:rowOff>51251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18382"/>
          <a:ext cx="889000" cy="20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17182</xdr:rowOff>
    </xdr:from>
    <xdr:to>
      <xdr:col>41</xdr:col>
      <xdr:colOff>50800</xdr:colOff>
      <xdr:row>57</xdr:row>
      <xdr:rowOff>77227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18382"/>
          <a:ext cx="889000" cy="2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51338</xdr:rowOff>
    </xdr:from>
    <xdr:to>
      <xdr:col>55</xdr:col>
      <xdr:colOff>50800</xdr:colOff>
      <xdr:row>57</xdr:row>
      <xdr:rowOff>152938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29765</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0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142690</xdr:rowOff>
    </xdr:from>
    <xdr:to>
      <xdr:col>50</xdr:col>
      <xdr:colOff>165100</xdr:colOff>
      <xdr:row>58</xdr:row>
      <xdr:rowOff>72840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63967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0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451</xdr:rowOff>
    </xdr:from>
    <xdr:to>
      <xdr:col>46</xdr:col>
      <xdr:colOff>38100</xdr:colOff>
      <xdr:row>57</xdr:row>
      <xdr:rowOff>102051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7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118578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54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137832</xdr:rowOff>
    </xdr:from>
    <xdr:to>
      <xdr:col>41</xdr:col>
      <xdr:colOff>101600</xdr:colOff>
      <xdr:row>56</xdr:row>
      <xdr:rowOff>67982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6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84509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34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26427</xdr:rowOff>
    </xdr:from>
    <xdr:to>
      <xdr:col>36</xdr:col>
      <xdr:colOff>165100</xdr:colOff>
      <xdr:row>57</xdr:row>
      <xdr:rowOff>128027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144554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57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133090</xdr:rowOff>
    </xdr:from>
    <xdr:to>
      <xdr:col>55</xdr:col>
      <xdr:colOff>0</xdr:colOff>
      <xdr:row>78</xdr:row>
      <xdr:rowOff>46016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34740"/>
          <a:ext cx="838200" cy="8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65515</xdr:rowOff>
    </xdr:from>
    <xdr:to>
      <xdr:col>50</xdr:col>
      <xdr:colOff>114300</xdr:colOff>
      <xdr:row>78</xdr:row>
      <xdr:rowOff>46016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095715"/>
          <a:ext cx="889000" cy="32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37703</xdr:rowOff>
    </xdr:from>
    <xdr:to>
      <xdr:col>45</xdr:col>
      <xdr:colOff>177800</xdr:colOff>
      <xdr:row>76</xdr:row>
      <xdr:rowOff>65515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553553"/>
          <a:ext cx="889000" cy="54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37703</xdr:rowOff>
    </xdr:from>
    <xdr:to>
      <xdr:col>41</xdr:col>
      <xdr:colOff>50800</xdr:colOff>
      <xdr:row>76</xdr:row>
      <xdr:rowOff>153124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553553"/>
          <a:ext cx="889000" cy="62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82290</xdr:rowOff>
    </xdr:from>
    <xdr:to>
      <xdr:col>55</xdr:col>
      <xdr:colOff>50800</xdr:colOff>
      <xdr:row>78</xdr:row>
      <xdr:rowOff>12440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60717</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6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166666</xdr:rowOff>
    </xdr:from>
    <xdr:to>
      <xdr:col>50</xdr:col>
      <xdr:colOff>165100</xdr:colOff>
      <xdr:row>78</xdr:row>
      <xdr:rowOff>96816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6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87943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6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14715</xdr:rowOff>
    </xdr:from>
    <xdr:to>
      <xdr:col>46</xdr:col>
      <xdr:colOff>38100</xdr:colOff>
      <xdr:row>76</xdr:row>
      <xdr:rowOff>116315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4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132842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82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158353</xdr:rowOff>
    </xdr:from>
    <xdr:to>
      <xdr:col>41</xdr:col>
      <xdr:colOff>101600</xdr:colOff>
      <xdr:row>73</xdr:row>
      <xdr:rowOff>88503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50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105030</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227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102324</xdr:rowOff>
    </xdr:from>
    <xdr:to>
      <xdr:col>36</xdr:col>
      <xdr:colOff>165100</xdr:colOff>
      <xdr:row>77</xdr:row>
      <xdr:rowOff>32474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49000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150764</xdr:rowOff>
    </xdr:from>
    <xdr:to>
      <xdr:col>55</xdr:col>
      <xdr:colOff>0</xdr:colOff>
      <xdr:row>98</xdr:row>
      <xdr:rowOff>17126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81414"/>
          <a:ext cx="838200" cy="3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17126</xdr:rowOff>
    </xdr:from>
    <xdr:to>
      <xdr:col>50</xdr:col>
      <xdr:colOff>114300</xdr:colOff>
      <xdr:row>98</xdr:row>
      <xdr:rowOff>19083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19226"/>
          <a:ext cx="8890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14016</xdr:rowOff>
    </xdr:from>
    <xdr:to>
      <xdr:col>45</xdr:col>
      <xdr:colOff>177800</xdr:colOff>
      <xdr:row>98</xdr:row>
      <xdr:rowOff>19083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16116"/>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14016</xdr:rowOff>
    </xdr:from>
    <xdr:to>
      <xdr:col>41</xdr:col>
      <xdr:colOff>50800</xdr:colOff>
      <xdr:row>98</xdr:row>
      <xdr:rowOff>25102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16116"/>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99964</xdr:rowOff>
    </xdr:from>
    <xdr:to>
      <xdr:col>55</xdr:col>
      <xdr:colOff>50800</xdr:colOff>
      <xdr:row>98</xdr:row>
      <xdr:rowOff>30114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3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78391</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0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137776</xdr:rowOff>
    </xdr:from>
    <xdr:to>
      <xdr:col>50</xdr:col>
      <xdr:colOff>165100</xdr:colOff>
      <xdr:row>98</xdr:row>
      <xdr:rowOff>67926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59053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86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139733</xdr:rowOff>
    </xdr:from>
    <xdr:to>
      <xdr:col>46</xdr:col>
      <xdr:colOff>38100</xdr:colOff>
      <xdr:row>98</xdr:row>
      <xdr:rowOff>69883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7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61010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86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134666</xdr:rowOff>
    </xdr:from>
    <xdr:to>
      <xdr:col>41</xdr:col>
      <xdr:colOff>101600</xdr:colOff>
      <xdr:row>98</xdr:row>
      <xdr:rowOff>64816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6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55943</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85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145752</xdr:rowOff>
    </xdr:from>
    <xdr:to>
      <xdr:col>36</xdr:col>
      <xdr:colOff>165100</xdr:colOff>
      <xdr:row>98</xdr:row>
      <xdr:rowOff>75902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67029</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86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82898</xdr:rowOff>
    </xdr:from>
    <xdr:to>
      <xdr:col>85</xdr:col>
      <xdr:colOff>127000</xdr:colOff>
      <xdr:row>39</xdr:row>
      <xdr:rowOff>89985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69448"/>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89985</xdr:rowOff>
    </xdr:from>
    <xdr:to>
      <xdr:col>81</xdr:col>
      <xdr:colOff>50800</xdr:colOff>
      <xdr:row>39</xdr:row>
      <xdr:rowOff>94786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76535"/>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94786</xdr:rowOff>
    </xdr:from>
    <xdr:to>
      <xdr:col>76</xdr:col>
      <xdr:colOff>114300</xdr:colOff>
      <xdr:row>39</xdr:row>
      <xdr:rowOff>96310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8133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96310</xdr:rowOff>
    </xdr:from>
    <xdr:to>
      <xdr:col>71</xdr:col>
      <xdr:colOff>177800</xdr:colOff>
      <xdr:row>39</xdr:row>
      <xdr:rowOff>98868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82860"/>
          <a:ext cx="8890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32098</xdr:rowOff>
    </xdr:from>
    <xdr:to>
      <xdr:col>85</xdr:col>
      <xdr:colOff>177800</xdr:colOff>
      <xdr:row>39</xdr:row>
      <xdr:rowOff>133698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1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118475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39185</xdr:rowOff>
    </xdr:from>
    <xdr:to>
      <xdr:col>81</xdr:col>
      <xdr:colOff>101600</xdr:colOff>
      <xdr:row>39</xdr:row>
      <xdr:rowOff>140785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131912</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818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43986</xdr:rowOff>
    </xdr:from>
    <xdr:to>
      <xdr:col>76</xdr:col>
      <xdr:colOff>165100</xdr:colOff>
      <xdr:row>39</xdr:row>
      <xdr:rowOff>145586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136713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82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45510</xdr:rowOff>
    </xdr:from>
    <xdr:to>
      <xdr:col>72</xdr:col>
      <xdr:colOff>38100</xdr:colOff>
      <xdr:row>39</xdr:row>
      <xdr:rowOff>147110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138237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2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48068</xdr:rowOff>
    </xdr:from>
    <xdr:to>
      <xdr:col>67</xdr:col>
      <xdr:colOff>101600</xdr:colOff>
      <xdr:row>39</xdr:row>
      <xdr:rowOff>149668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140795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101076</xdr:rowOff>
    </xdr:from>
    <xdr:to>
      <xdr:col>85</xdr:col>
      <xdr:colOff>127000</xdr:colOff>
      <xdr:row>72</xdr:row>
      <xdr:rowOff>113526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445476"/>
          <a:ext cx="838200" cy="1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55346</xdr:rowOff>
    </xdr:from>
    <xdr:to>
      <xdr:col>81</xdr:col>
      <xdr:colOff>50800</xdr:colOff>
      <xdr:row>72</xdr:row>
      <xdr:rowOff>101076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399746"/>
          <a:ext cx="889000" cy="4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55346</xdr:rowOff>
    </xdr:from>
    <xdr:to>
      <xdr:col>76</xdr:col>
      <xdr:colOff>114300</xdr:colOff>
      <xdr:row>73</xdr:row>
      <xdr:rowOff>61235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399746"/>
          <a:ext cx="889000" cy="17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61235</xdr:rowOff>
    </xdr:from>
    <xdr:to>
      <xdr:col>71</xdr:col>
      <xdr:colOff>177800</xdr:colOff>
      <xdr:row>73</xdr:row>
      <xdr:rowOff>146476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577085"/>
          <a:ext cx="889000" cy="8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62726</xdr:rowOff>
    </xdr:from>
    <xdr:to>
      <xdr:col>85</xdr:col>
      <xdr:colOff>177800</xdr:colOff>
      <xdr:row>72</xdr:row>
      <xdr:rowOff>164326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149103</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32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50276</xdr:rowOff>
    </xdr:from>
    <xdr:to>
      <xdr:col>81</xdr:col>
      <xdr:colOff>101600</xdr:colOff>
      <xdr:row>72</xdr:row>
      <xdr:rowOff>151876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39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168403</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16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4546</xdr:rowOff>
    </xdr:from>
    <xdr:to>
      <xdr:col>76</xdr:col>
      <xdr:colOff>165100</xdr:colOff>
      <xdr:row>72</xdr:row>
      <xdr:rowOff>106146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34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122673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12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10435</xdr:rowOff>
    </xdr:from>
    <xdr:to>
      <xdr:col>72</xdr:col>
      <xdr:colOff>38100</xdr:colOff>
      <xdr:row>73</xdr:row>
      <xdr:rowOff>112035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5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128562</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30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95676</xdr:rowOff>
    </xdr:from>
    <xdr:to>
      <xdr:col>67</xdr:col>
      <xdr:colOff>101600</xdr:colOff>
      <xdr:row>74</xdr:row>
      <xdr:rowOff>25826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61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42353</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38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101631</xdr:rowOff>
    </xdr:from>
    <xdr:to>
      <xdr:col>85</xdr:col>
      <xdr:colOff>127000</xdr:colOff>
      <xdr:row>98</xdr:row>
      <xdr:rowOff>138945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03731"/>
          <a:ext cx="838200" cy="3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49095</xdr:rowOff>
    </xdr:from>
    <xdr:to>
      <xdr:col>81</xdr:col>
      <xdr:colOff>50800</xdr:colOff>
      <xdr:row>98</xdr:row>
      <xdr:rowOff>138945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51195"/>
          <a:ext cx="889000" cy="8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155073</xdr:rowOff>
    </xdr:from>
    <xdr:to>
      <xdr:col>76</xdr:col>
      <xdr:colOff>114300</xdr:colOff>
      <xdr:row>98</xdr:row>
      <xdr:rowOff>49095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85723"/>
          <a:ext cx="889000" cy="6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155073</xdr:rowOff>
    </xdr:from>
    <xdr:to>
      <xdr:col>71</xdr:col>
      <xdr:colOff>177800</xdr:colOff>
      <xdr:row>98</xdr:row>
      <xdr:rowOff>167920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85723"/>
          <a:ext cx="889000" cy="18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50831</xdr:rowOff>
    </xdr:from>
    <xdr:to>
      <xdr:col>85</xdr:col>
      <xdr:colOff>177800</xdr:colOff>
      <xdr:row>98</xdr:row>
      <xdr:rowOff>152431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5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137208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88145</xdr:rowOff>
    </xdr:from>
    <xdr:to>
      <xdr:col>81</xdr:col>
      <xdr:colOff>101600</xdr:colOff>
      <xdr:row>99</xdr:row>
      <xdr:rowOff>18295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9422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8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169745</xdr:rowOff>
    </xdr:from>
    <xdr:to>
      <xdr:col>76</xdr:col>
      <xdr:colOff>165100</xdr:colOff>
      <xdr:row>98</xdr:row>
      <xdr:rowOff>99895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91022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9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104273</xdr:rowOff>
    </xdr:from>
    <xdr:to>
      <xdr:col>72</xdr:col>
      <xdr:colOff>38100</xdr:colOff>
      <xdr:row>98</xdr:row>
      <xdr:rowOff>34423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25550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2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117120</xdr:rowOff>
    </xdr:from>
    <xdr:to>
      <xdr:col>67</xdr:col>
      <xdr:colOff>101600</xdr:colOff>
      <xdr:row>99</xdr:row>
      <xdr:rowOff>47270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38397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701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59537</xdr:rowOff>
    </xdr:from>
    <xdr:to>
      <xdr:col>116</xdr:col>
      <xdr:colOff>63500</xdr:colOff>
      <xdr:row>36</xdr:row>
      <xdr:rowOff>101524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060287"/>
          <a:ext cx="838200" cy="2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65634</xdr:rowOff>
    </xdr:from>
    <xdr:to>
      <xdr:col>111</xdr:col>
      <xdr:colOff>177800</xdr:colOff>
      <xdr:row>36</xdr:row>
      <xdr:rowOff>101524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237834"/>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83253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65634</xdr:rowOff>
    </xdr:from>
    <xdr:to>
      <xdr:col>107</xdr:col>
      <xdr:colOff>50800</xdr:colOff>
      <xdr:row>37</xdr:row>
      <xdr:rowOff>29058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237834"/>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27877</xdr:rowOff>
    </xdr:from>
    <xdr:to>
      <xdr:col>102</xdr:col>
      <xdr:colOff>114300</xdr:colOff>
      <xdr:row>37</xdr:row>
      <xdr:rowOff>29058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371527"/>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8737</xdr:rowOff>
    </xdr:from>
    <xdr:to>
      <xdr:col>116</xdr:col>
      <xdr:colOff>114300</xdr:colOff>
      <xdr:row>35</xdr:row>
      <xdr:rowOff>110337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0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31614</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8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50724</xdr:rowOff>
    </xdr:from>
    <xdr:to>
      <xdr:col>112</xdr:col>
      <xdr:colOff>38100</xdr:colOff>
      <xdr:row>36</xdr:row>
      <xdr:rowOff>152324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2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168851</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56111" y="599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14834</xdr:rowOff>
    </xdr:from>
    <xdr:to>
      <xdr:col>107</xdr:col>
      <xdr:colOff>101600</xdr:colOff>
      <xdr:row>36</xdr:row>
      <xdr:rowOff>116434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1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132961</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67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149708</xdr:rowOff>
    </xdr:from>
    <xdr:to>
      <xdr:col>102</xdr:col>
      <xdr:colOff>165100</xdr:colOff>
      <xdr:row>37</xdr:row>
      <xdr:rowOff>79858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3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96385</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09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148527</xdr:rowOff>
    </xdr:from>
    <xdr:to>
      <xdr:col>98</xdr:col>
      <xdr:colOff>38100</xdr:colOff>
      <xdr:row>37</xdr:row>
      <xdr:rowOff>78677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32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95204</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84901</xdr:rowOff>
    </xdr:from>
    <xdr:to>
      <xdr:col>116</xdr:col>
      <xdr:colOff>63500</xdr:colOff>
      <xdr:row>52</xdr:row>
      <xdr:rowOff>156780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000301"/>
          <a:ext cx="838200" cy="7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33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156780</xdr:rowOff>
    </xdr:from>
    <xdr:to>
      <xdr:col>111</xdr:col>
      <xdr:colOff>177800</xdr:colOff>
      <xdr:row>53</xdr:row>
      <xdr:rowOff>18183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072180"/>
          <a:ext cx="889000" cy="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97409</xdr:rowOff>
    </xdr:from>
    <xdr:to>
      <xdr:col>107</xdr:col>
      <xdr:colOff>50800</xdr:colOff>
      <xdr:row>53</xdr:row>
      <xdr:rowOff>18183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012809"/>
          <a:ext cx="889000" cy="9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59718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0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50873</xdr:rowOff>
    </xdr:from>
    <xdr:to>
      <xdr:col>102</xdr:col>
      <xdr:colOff>114300</xdr:colOff>
      <xdr:row>52</xdr:row>
      <xdr:rowOff>97409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8794823"/>
          <a:ext cx="889000" cy="21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131694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126240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34101</xdr:rowOff>
    </xdr:from>
    <xdr:to>
      <xdr:col>116</xdr:col>
      <xdr:colOff>114300</xdr:colOff>
      <xdr:row>52</xdr:row>
      <xdr:rowOff>135701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89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56978</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880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105980</xdr:rowOff>
    </xdr:from>
    <xdr:to>
      <xdr:col>112</xdr:col>
      <xdr:colOff>38100</xdr:colOff>
      <xdr:row>53</xdr:row>
      <xdr:rowOff>36130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0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52657</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879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138833</xdr:rowOff>
    </xdr:from>
    <xdr:to>
      <xdr:col>107</xdr:col>
      <xdr:colOff>101600</xdr:colOff>
      <xdr:row>53</xdr:row>
      <xdr:rowOff>68983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05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85510</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882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46609</xdr:rowOff>
    </xdr:from>
    <xdr:to>
      <xdr:col>102</xdr:col>
      <xdr:colOff>165100</xdr:colOff>
      <xdr:row>52</xdr:row>
      <xdr:rowOff>148209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896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164736</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873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73</xdr:rowOff>
    </xdr:from>
    <xdr:to>
      <xdr:col>98</xdr:col>
      <xdr:colOff>38100</xdr:colOff>
      <xdr:row>51</xdr:row>
      <xdr:rowOff>101673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87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118200</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851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102057</xdr:rowOff>
    </xdr:from>
    <xdr:to>
      <xdr:col>116</xdr:col>
      <xdr:colOff>63500</xdr:colOff>
      <xdr:row>72</xdr:row>
      <xdr:rowOff>70383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103557"/>
          <a:ext cx="838200" cy="3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102057</xdr:rowOff>
    </xdr:from>
    <xdr:to>
      <xdr:col>111</xdr:col>
      <xdr:colOff>177800</xdr:colOff>
      <xdr:row>71</xdr:row>
      <xdr:rowOff>7912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103557"/>
          <a:ext cx="889000" cy="7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7912</xdr:rowOff>
    </xdr:from>
    <xdr:to>
      <xdr:col>107</xdr:col>
      <xdr:colOff>50800</xdr:colOff>
      <xdr:row>71</xdr:row>
      <xdr:rowOff>112687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180862"/>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112687</xdr:rowOff>
    </xdr:from>
    <xdr:to>
      <xdr:col>102</xdr:col>
      <xdr:colOff>114300</xdr:colOff>
      <xdr:row>72</xdr:row>
      <xdr:rowOff>15748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285637"/>
          <a:ext cx="889000" cy="7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19583</xdr:rowOff>
    </xdr:from>
    <xdr:to>
      <xdr:col>116</xdr:col>
      <xdr:colOff>114300</xdr:colOff>
      <xdr:row>72</xdr:row>
      <xdr:rowOff>121183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36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42460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1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51257</xdr:rowOff>
    </xdr:from>
    <xdr:to>
      <xdr:col>112</xdr:col>
      <xdr:colOff>38100</xdr:colOff>
      <xdr:row>70</xdr:row>
      <xdr:rowOff>152857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0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169384</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23795" y="1182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128562</xdr:rowOff>
    </xdr:from>
    <xdr:to>
      <xdr:col>107</xdr:col>
      <xdr:colOff>101600</xdr:colOff>
      <xdr:row>71</xdr:row>
      <xdr:rowOff>58712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13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75239</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34795" y="119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61887</xdr:rowOff>
    </xdr:from>
    <xdr:to>
      <xdr:col>102</xdr:col>
      <xdr:colOff>165100</xdr:colOff>
      <xdr:row>71</xdr:row>
      <xdr:rowOff>163487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23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8564</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45795" y="1201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136398</xdr:rowOff>
    </xdr:from>
    <xdr:to>
      <xdr:col>98</xdr:col>
      <xdr:colOff>38100</xdr:colOff>
      <xdr:row>72</xdr:row>
      <xdr:rowOff>66548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30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83075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0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道路維持やスクールバス等運行業務、認定こども園、給食センターなどの施設運営を直営で行っていること等により類似団体平均を上回っている。今後においては、各種業務の民間委託などにより職員数及び人件費の抑制に努め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・普通建設事業費（うち新規整備）の増減は、令和３年度に高度無線環境整備推進事業により町内全域を光ブロードバンド化する事業等を実施したことによる。</a:t>
          </a:r>
        </a:p>
        <a:p>
          <a:r>
            <a:rPr kumimoji="1" lang="ja-JP" altLang="en-US" sz="1300">
              <a:latin typeface="ＭＳ Ｐゴシック" panose="020B0600070205080204" pitchFamily="50" charset="-128"/>
              <a:ea typeface="ＭＳ Ｐゴシック" panose="020B0600070205080204" pitchFamily="50" charset="-128"/>
            </a:rPr>
            <a:t>・貸付金は、医師等就学資金や介護人材確保に向けた就学資金貸付をはじめ、中小企業特別融資貸付金や畜産振興資金貸付金などの単独事業を実施していることから、類似団体と比較し高額となっている。</a:t>
          </a:r>
        </a:p>
        <a:p>
          <a:r>
            <a:rPr kumimoji="1" lang="ja-JP" altLang="en-US" sz="1300">
              <a:latin typeface="ＭＳ Ｐゴシック" panose="020B0600070205080204" pitchFamily="50" charset="-128"/>
              <a:ea typeface="ＭＳ Ｐゴシック" panose="020B0600070205080204" pitchFamily="50" charset="-128"/>
            </a:rPr>
            <a:t>・公債費は類似団体平均を大きく上回っている。令和４年度に起債償還のピークを迎え、その後数年間高止まりすることから今後も類似団体平均を上回る額で推移していく。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北海道足寄町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5,952
5,900
1,408.04
9,811,717
9,651,842
147,920
5,957,989
9,770,429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91585</xdr:rowOff>
    </xdr:from>
    <xdr:to>
      <xdr:col>24</xdr:col>
      <xdr:colOff>63500</xdr:colOff>
      <xdr:row>35</xdr:row>
      <xdr:rowOff>67310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20885"/>
          <a:ext cx="838200" cy="14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67310</xdr:rowOff>
    </xdr:from>
    <xdr:to>
      <xdr:col>19</xdr:col>
      <xdr:colOff>177800</xdr:colOff>
      <xdr:row>35</xdr:row>
      <xdr:rowOff>114554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68060"/>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114554</xdr:rowOff>
    </xdr:from>
    <xdr:to>
      <xdr:col>15</xdr:col>
      <xdr:colOff>50800</xdr:colOff>
      <xdr:row>35</xdr:row>
      <xdr:rowOff>117275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15304"/>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117275</xdr:rowOff>
    </xdr:from>
    <xdr:to>
      <xdr:col>10</xdr:col>
      <xdr:colOff>114300</xdr:colOff>
      <xdr:row>35</xdr:row>
      <xdr:rowOff>131536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18025"/>
          <a:ext cx="889000" cy="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40785</xdr:rowOff>
    </xdr:from>
    <xdr:to>
      <xdr:col>24</xdr:col>
      <xdr:colOff>114300</xdr:colOff>
      <xdr:row>34</xdr:row>
      <xdr:rowOff>142385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63662</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2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16510</xdr:rowOff>
    </xdr:from>
    <xdr:to>
      <xdr:col>20</xdr:col>
      <xdr:colOff>38100</xdr:colOff>
      <xdr:row>35</xdr:row>
      <xdr:rowOff>118110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134637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9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63754</xdr:rowOff>
    </xdr:from>
    <xdr:to>
      <xdr:col>15</xdr:col>
      <xdr:colOff>101600</xdr:colOff>
      <xdr:row>35</xdr:row>
      <xdr:rowOff>165354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10431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8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66475</xdr:rowOff>
    </xdr:from>
    <xdr:to>
      <xdr:col>10</xdr:col>
      <xdr:colOff>165100</xdr:colOff>
      <xdr:row>35</xdr:row>
      <xdr:rowOff>168075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6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13152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84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80736</xdr:rowOff>
    </xdr:from>
    <xdr:to>
      <xdr:col>6</xdr:col>
      <xdr:colOff>38100</xdr:colOff>
      <xdr:row>36</xdr:row>
      <xdr:rowOff>10886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27413</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85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154267</xdr:rowOff>
    </xdr:from>
    <xdr:to>
      <xdr:col>24</xdr:col>
      <xdr:colOff>63500</xdr:colOff>
      <xdr:row>57</xdr:row>
      <xdr:rowOff>83238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55467"/>
          <a:ext cx="838200" cy="10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32948</xdr:rowOff>
    </xdr:from>
    <xdr:to>
      <xdr:col>19</xdr:col>
      <xdr:colOff>177800</xdr:colOff>
      <xdr:row>57</xdr:row>
      <xdr:rowOff>83238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05598"/>
          <a:ext cx="889000" cy="5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137544</xdr:rowOff>
    </xdr:from>
    <xdr:to>
      <xdr:col>15</xdr:col>
      <xdr:colOff>50800</xdr:colOff>
      <xdr:row>57</xdr:row>
      <xdr:rowOff>32948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67294"/>
          <a:ext cx="889000" cy="23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137544</xdr:rowOff>
    </xdr:from>
    <xdr:to>
      <xdr:col>10</xdr:col>
      <xdr:colOff>114300</xdr:colOff>
      <xdr:row>56</xdr:row>
      <xdr:rowOff>104082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567294"/>
          <a:ext cx="889000" cy="13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83521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8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103467</xdr:rowOff>
    </xdr:from>
    <xdr:to>
      <xdr:col>24</xdr:col>
      <xdr:colOff>114300</xdr:colOff>
      <xdr:row>57</xdr:row>
      <xdr:rowOff>33617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81894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8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32438</xdr:rowOff>
    </xdr:from>
    <xdr:to>
      <xdr:col>20</xdr:col>
      <xdr:colOff>38100</xdr:colOff>
      <xdr:row>57</xdr:row>
      <xdr:rowOff>134038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0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125165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9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153598</xdr:rowOff>
    </xdr:from>
    <xdr:to>
      <xdr:col>15</xdr:col>
      <xdr:colOff>101600</xdr:colOff>
      <xdr:row>57</xdr:row>
      <xdr:rowOff>83748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5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74875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86744</xdr:rowOff>
    </xdr:from>
    <xdr:to>
      <xdr:col>10</xdr:col>
      <xdr:colOff>165100</xdr:colOff>
      <xdr:row>56</xdr:row>
      <xdr:rowOff>16894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1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33421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9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53282</xdr:rowOff>
    </xdr:from>
    <xdr:to>
      <xdr:col>6</xdr:col>
      <xdr:colOff>38100</xdr:colOff>
      <xdr:row>56</xdr:row>
      <xdr:rowOff>154882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146009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4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34209</xdr:rowOff>
    </xdr:from>
    <xdr:to>
      <xdr:col>24</xdr:col>
      <xdr:colOff>63500</xdr:colOff>
      <xdr:row>73</xdr:row>
      <xdr:rowOff>36129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378609"/>
          <a:ext cx="838200" cy="17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36129</xdr:rowOff>
    </xdr:from>
    <xdr:to>
      <xdr:col>19</xdr:col>
      <xdr:colOff>177800</xdr:colOff>
      <xdr:row>73</xdr:row>
      <xdr:rowOff>146573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51979"/>
          <a:ext cx="889000" cy="11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23373</xdr:rowOff>
    </xdr:from>
    <xdr:to>
      <xdr:col>15</xdr:col>
      <xdr:colOff>50800</xdr:colOff>
      <xdr:row>73</xdr:row>
      <xdr:rowOff>146573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367773"/>
          <a:ext cx="889000" cy="29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23373</xdr:rowOff>
    </xdr:from>
    <xdr:to>
      <xdr:col>10</xdr:col>
      <xdr:colOff>114300</xdr:colOff>
      <xdr:row>74</xdr:row>
      <xdr:rowOff>148844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367773"/>
          <a:ext cx="889000" cy="46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154859</xdr:rowOff>
    </xdr:from>
    <xdr:to>
      <xdr:col>24</xdr:col>
      <xdr:colOff>114300</xdr:colOff>
      <xdr:row>72</xdr:row>
      <xdr:rowOff>85009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2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6286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7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156779</xdr:rowOff>
    </xdr:from>
    <xdr:to>
      <xdr:col>20</xdr:col>
      <xdr:colOff>38100</xdr:colOff>
      <xdr:row>73</xdr:row>
      <xdr:rowOff>86929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103456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7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95773</xdr:rowOff>
    </xdr:from>
    <xdr:to>
      <xdr:col>15</xdr:col>
      <xdr:colOff>101600</xdr:colOff>
      <xdr:row>74</xdr:row>
      <xdr:rowOff>25923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1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42450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8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144023</xdr:rowOff>
    </xdr:from>
    <xdr:to>
      <xdr:col>10</xdr:col>
      <xdr:colOff>165100</xdr:colOff>
      <xdr:row>72</xdr:row>
      <xdr:rowOff>74173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31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90700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09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98044</xdr:rowOff>
    </xdr:from>
    <xdr:to>
      <xdr:col>6</xdr:col>
      <xdr:colOff>38100</xdr:colOff>
      <xdr:row>75</xdr:row>
      <xdr:rowOff>28194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44721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6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60989</xdr:rowOff>
    </xdr:from>
    <xdr:to>
      <xdr:col>24</xdr:col>
      <xdr:colOff>63500</xdr:colOff>
      <xdr:row>95</xdr:row>
      <xdr:rowOff>156476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48739"/>
          <a:ext cx="838200" cy="9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84055</xdr:rowOff>
    </xdr:from>
    <xdr:to>
      <xdr:col>19</xdr:col>
      <xdr:colOff>177800</xdr:colOff>
      <xdr:row>95</xdr:row>
      <xdr:rowOff>156476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00355"/>
          <a:ext cx="889000" cy="24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84055</xdr:rowOff>
    </xdr:from>
    <xdr:to>
      <xdr:col>15</xdr:col>
      <xdr:colOff>50800</xdr:colOff>
      <xdr:row>96</xdr:row>
      <xdr:rowOff>1415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00355"/>
          <a:ext cx="889000" cy="26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1415</xdr:rowOff>
    </xdr:from>
    <xdr:to>
      <xdr:col>10</xdr:col>
      <xdr:colOff>114300</xdr:colOff>
      <xdr:row>96</xdr:row>
      <xdr:rowOff>89945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60615"/>
          <a:ext cx="889000" cy="8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10189</xdr:rowOff>
    </xdr:from>
    <xdr:to>
      <xdr:col>24</xdr:col>
      <xdr:colOff>114300</xdr:colOff>
      <xdr:row>95</xdr:row>
      <xdr:rowOff>111789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33066</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4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105676</xdr:rowOff>
    </xdr:from>
    <xdr:to>
      <xdr:col>20</xdr:col>
      <xdr:colOff>38100</xdr:colOff>
      <xdr:row>96</xdr:row>
      <xdr:rowOff>35826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52353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1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33255</xdr:rowOff>
    </xdr:from>
    <xdr:to>
      <xdr:col>15</xdr:col>
      <xdr:colOff>101600</xdr:colOff>
      <xdr:row>94</xdr:row>
      <xdr:rowOff>134855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151382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92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122065</xdr:rowOff>
    </xdr:from>
    <xdr:to>
      <xdr:col>10</xdr:col>
      <xdr:colOff>165100</xdr:colOff>
      <xdr:row>96</xdr:row>
      <xdr:rowOff>52215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0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68742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18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39145</xdr:rowOff>
    </xdr:from>
    <xdr:to>
      <xdr:col>6</xdr:col>
      <xdr:colOff>38100</xdr:colOff>
      <xdr:row>96</xdr:row>
      <xdr:rowOff>140745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157272</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27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49175</xdr:rowOff>
    </xdr:from>
    <xdr:to>
      <xdr:col>55</xdr:col>
      <xdr:colOff>0</xdr:colOff>
      <xdr:row>38</xdr:row>
      <xdr:rowOff>86664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64275"/>
          <a:ext cx="8382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3454</xdr:rowOff>
    </xdr:from>
    <xdr:to>
      <xdr:col>50</xdr:col>
      <xdr:colOff>114300</xdr:colOff>
      <xdr:row>38</xdr:row>
      <xdr:rowOff>49175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47104"/>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3454</xdr:rowOff>
    </xdr:from>
    <xdr:to>
      <xdr:col>45</xdr:col>
      <xdr:colOff>177800</xdr:colOff>
      <xdr:row>38</xdr:row>
      <xdr:rowOff>110668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347104"/>
          <a:ext cx="889000" cy="27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72356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110668</xdr:rowOff>
    </xdr:from>
    <xdr:to>
      <xdr:col>41</xdr:col>
      <xdr:colOff>50800</xdr:colOff>
      <xdr:row>38</xdr:row>
      <xdr:rowOff>113411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2576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35864</xdr:rowOff>
    </xdr:from>
    <xdr:to>
      <xdr:col>55</xdr:col>
      <xdr:colOff>50800</xdr:colOff>
      <xdr:row>38</xdr:row>
      <xdr:rowOff>137464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138650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8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169825</xdr:rowOff>
    </xdr:from>
    <xdr:to>
      <xdr:col>50</xdr:col>
      <xdr:colOff>165100</xdr:colOff>
      <xdr:row>38</xdr:row>
      <xdr:rowOff>99975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91102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06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124104</xdr:rowOff>
    </xdr:from>
    <xdr:to>
      <xdr:col>46</xdr:col>
      <xdr:colOff>38100</xdr:colOff>
      <xdr:row>37</xdr:row>
      <xdr:rowOff>54254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70781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59868</xdr:rowOff>
    </xdr:from>
    <xdr:to>
      <xdr:col>41</xdr:col>
      <xdr:colOff>101600</xdr:colOff>
      <xdr:row>38</xdr:row>
      <xdr:rowOff>161468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152595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67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62611</xdr:rowOff>
    </xdr:from>
    <xdr:to>
      <xdr:col>36</xdr:col>
      <xdr:colOff>165100</xdr:colOff>
      <xdr:row>38</xdr:row>
      <xdr:rowOff>164211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155338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169258</xdr:rowOff>
    </xdr:from>
    <xdr:to>
      <xdr:col>55</xdr:col>
      <xdr:colOff>0</xdr:colOff>
      <xdr:row>55</xdr:row>
      <xdr:rowOff>43067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427558"/>
          <a:ext cx="838200" cy="4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43067</xdr:rowOff>
    </xdr:from>
    <xdr:to>
      <xdr:col>50</xdr:col>
      <xdr:colOff>114300</xdr:colOff>
      <xdr:row>55</xdr:row>
      <xdr:rowOff>74061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72817"/>
          <a:ext cx="8890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74061</xdr:rowOff>
    </xdr:from>
    <xdr:to>
      <xdr:col>45</xdr:col>
      <xdr:colOff>177800</xdr:colOff>
      <xdr:row>55</xdr:row>
      <xdr:rowOff>98781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03811"/>
          <a:ext cx="889000" cy="2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79011</xdr:rowOff>
    </xdr:from>
    <xdr:to>
      <xdr:col>41</xdr:col>
      <xdr:colOff>50800</xdr:colOff>
      <xdr:row>55</xdr:row>
      <xdr:rowOff>98781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337311"/>
          <a:ext cx="889000" cy="19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118458</xdr:rowOff>
    </xdr:from>
    <xdr:to>
      <xdr:col>55</xdr:col>
      <xdr:colOff>50800</xdr:colOff>
      <xdr:row>55</xdr:row>
      <xdr:rowOff>48608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141335</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2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163717</xdr:rowOff>
    </xdr:from>
    <xdr:to>
      <xdr:col>50</xdr:col>
      <xdr:colOff>165100</xdr:colOff>
      <xdr:row>55</xdr:row>
      <xdr:rowOff>93867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2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110394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19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23261</xdr:rowOff>
    </xdr:from>
    <xdr:to>
      <xdr:col>46</xdr:col>
      <xdr:colOff>38100</xdr:colOff>
      <xdr:row>55</xdr:row>
      <xdr:rowOff>124861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5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141388</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22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47981</xdr:rowOff>
    </xdr:from>
    <xdr:to>
      <xdr:col>41</xdr:col>
      <xdr:colOff>101600</xdr:colOff>
      <xdr:row>55</xdr:row>
      <xdr:rowOff>149581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166108</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25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28211</xdr:rowOff>
    </xdr:from>
    <xdr:to>
      <xdr:col>36</xdr:col>
      <xdr:colOff>165100</xdr:colOff>
      <xdr:row>54</xdr:row>
      <xdr:rowOff>129811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2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146338</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06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49082</xdr:rowOff>
    </xdr:from>
    <xdr:to>
      <xdr:col>55</xdr:col>
      <xdr:colOff>0</xdr:colOff>
      <xdr:row>77</xdr:row>
      <xdr:rowOff>67901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50732"/>
          <a:ext cx="838200" cy="1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27746</xdr:rowOff>
    </xdr:from>
    <xdr:to>
      <xdr:col>50</xdr:col>
      <xdr:colOff>114300</xdr:colOff>
      <xdr:row>77</xdr:row>
      <xdr:rowOff>49082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29396"/>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163689</xdr:rowOff>
    </xdr:from>
    <xdr:to>
      <xdr:col>45</xdr:col>
      <xdr:colOff>177800</xdr:colOff>
      <xdr:row>77</xdr:row>
      <xdr:rowOff>27746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193889"/>
          <a:ext cx="889000" cy="3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163689</xdr:rowOff>
    </xdr:from>
    <xdr:to>
      <xdr:col>41</xdr:col>
      <xdr:colOff>50800</xdr:colOff>
      <xdr:row>77</xdr:row>
      <xdr:rowOff>32432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193889"/>
          <a:ext cx="889000" cy="4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17101</xdr:rowOff>
    </xdr:from>
    <xdr:to>
      <xdr:col>55</xdr:col>
      <xdr:colOff>50800</xdr:colOff>
      <xdr:row>77</xdr:row>
      <xdr:rowOff>118701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39978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7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169732</xdr:rowOff>
    </xdr:from>
    <xdr:to>
      <xdr:col>50</xdr:col>
      <xdr:colOff>165100</xdr:colOff>
      <xdr:row>77</xdr:row>
      <xdr:rowOff>99882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9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116409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7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148396</xdr:rowOff>
    </xdr:from>
    <xdr:to>
      <xdr:col>46</xdr:col>
      <xdr:colOff>38100</xdr:colOff>
      <xdr:row>77</xdr:row>
      <xdr:rowOff>78546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7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95073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5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112889</xdr:rowOff>
    </xdr:from>
    <xdr:to>
      <xdr:col>41</xdr:col>
      <xdr:colOff>101600</xdr:colOff>
      <xdr:row>77</xdr:row>
      <xdr:rowOff>43039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4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59566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1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153082</xdr:rowOff>
    </xdr:from>
    <xdr:to>
      <xdr:col>36</xdr:col>
      <xdr:colOff>165100</xdr:colOff>
      <xdr:row>77</xdr:row>
      <xdr:rowOff>83232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8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99758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5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82344</xdr:rowOff>
    </xdr:from>
    <xdr:to>
      <xdr:col>55</xdr:col>
      <xdr:colOff>0</xdr:colOff>
      <xdr:row>94</xdr:row>
      <xdr:rowOff>84082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027194"/>
          <a:ext cx="838200" cy="17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84082</xdr:rowOff>
    </xdr:from>
    <xdr:to>
      <xdr:col>50</xdr:col>
      <xdr:colOff>114300</xdr:colOff>
      <xdr:row>94</xdr:row>
      <xdr:rowOff>94004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00382"/>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47058</xdr:rowOff>
    </xdr:from>
    <xdr:to>
      <xdr:col>45</xdr:col>
      <xdr:colOff>177800</xdr:colOff>
      <xdr:row>94</xdr:row>
      <xdr:rowOff>94004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163358"/>
          <a:ext cx="889000" cy="4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43884</xdr:rowOff>
    </xdr:from>
    <xdr:to>
      <xdr:col>41</xdr:col>
      <xdr:colOff>50800</xdr:colOff>
      <xdr:row>94</xdr:row>
      <xdr:rowOff>47058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160184"/>
          <a:ext cx="889000" cy="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31544</xdr:rowOff>
    </xdr:from>
    <xdr:to>
      <xdr:col>55</xdr:col>
      <xdr:colOff>50800</xdr:colOff>
      <xdr:row>93</xdr:row>
      <xdr:rowOff>133144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597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54421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82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33282</xdr:rowOff>
    </xdr:from>
    <xdr:to>
      <xdr:col>50</xdr:col>
      <xdr:colOff>165100</xdr:colOff>
      <xdr:row>94</xdr:row>
      <xdr:rowOff>134882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1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151409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92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43204</xdr:rowOff>
    </xdr:from>
    <xdr:to>
      <xdr:col>46</xdr:col>
      <xdr:colOff>38100</xdr:colOff>
      <xdr:row>94</xdr:row>
      <xdr:rowOff>144804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15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161331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9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167708</xdr:rowOff>
    </xdr:from>
    <xdr:to>
      <xdr:col>41</xdr:col>
      <xdr:colOff>101600</xdr:colOff>
      <xdr:row>94</xdr:row>
      <xdr:rowOff>97858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114385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8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164534</xdr:rowOff>
    </xdr:from>
    <xdr:to>
      <xdr:col>36</xdr:col>
      <xdr:colOff>165100</xdr:colOff>
      <xdr:row>94</xdr:row>
      <xdr:rowOff>94684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0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111211</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88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100091</xdr:rowOff>
    </xdr:from>
    <xdr:to>
      <xdr:col>85</xdr:col>
      <xdr:colOff>127000</xdr:colOff>
      <xdr:row>36</xdr:row>
      <xdr:rowOff>162796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72291"/>
          <a:ext cx="838200" cy="6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162796</xdr:rowOff>
    </xdr:from>
    <xdr:to>
      <xdr:col>81</xdr:col>
      <xdr:colOff>50800</xdr:colOff>
      <xdr:row>37</xdr:row>
      <xdr:rowOff>23571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34996"/>
          <a:ext cx="889000" cy="3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23571</xdr:rowOff>
    </xdr:from>
    <xdr:to>
      <xdr:col>76</xdr:col>
      <xdr:colOff>114300</xdr:colOff>
      <xdr:row>37</xdr:row>
      <xdr:rowOff>76957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67221"/>
          <a:ext cx="889000" cy="5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149446</xdr:rowOff>
    </xdr:from>
    <xdr:to>
      <xdr:col>71</xdr:col>
      <xdr:colOff>177800</xdr:colOff>
      <xdr:row>37</xdr:row>
      <xdr:rowOff>76957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21646"/>
          <a:ext cx="889000" cy="9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49291</xdr:rowOff>
    </xdr:from>
    <xdr:to>
      <xdr:col>85</xdr:col>
      <xdr:colOff>177800</xdr:colOff>
      <xdr:row>36</xdr:row>
      <xdr:rowOff>150891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72168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7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111996</xdr:rowOff>
    </xdr:from>
    <xdr:to>
      <xdr:col>81</xdr:col>
      <xdr:colOff>101600</xdr:colOff>
      <xdr:row>37</xdr:row>
      <xdr:rowOff>42146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8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58673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5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144221</xdr:rowOff>
    </xdr:from>
    <xdr:to>
      <xdr:col>76</xdr:col>
      <xdr:colOff>165100</xdr:colOff>
      <xdr:row>37</xdr:row>
      <xdr:rowOff>74371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90898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26157</xdr:rowOff>
    </xdr:from>
    <xdr:to>
      <xdr:col>72</xdr:col>
      <xdr:colOff>38100</xdr:colOff>
      <xdr:row>37</xdr:row>
      <xdr:rowOff>127757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6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118884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6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98646</xdr:rowOff>
    </xdr:from>
    <xdr:to>
      <xdr:col>67</xdr:col>
      <xdr:colOff>101600</xdr:colOff>
      <xdr:row>37</xdr:row>
      <xdr:rowOff>28796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45323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4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35916</xdr:rowOff>
    </xdr:from>
    <xdr:to>
      <xdr:col>85</xdr:col>
      <xdr:colOff>127000</xdr:colOff>
      <xdr:row>54</xdr:row>
      <xdr:rowOff>85033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294216"/>
          <a:ext cx="838200" cy="4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85033</xdr:rowOff>
    </xdr:from>
    <xdr:to>
      <xdr:col>81</xdr:col>
      <xdr:colOff>50800</xdr:colOff>
      <xdr:row>54</xdr:row>
      <xdr:rowOff>104395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343333"/>
          <a:ext cx="889000" cy="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104395</xdr:rowOff>
    </xdr:from>
    <xdr:to>
      <xdr:col>76</xdr:col>
      <xdr:colOff>114300</xdr:colOff>
      <xdr:row>54</xdr:row>
      <xdr:rowOff>120914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362695"/>
          <a:ext cx="889000" cy="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120914</xdr:rowOff>
    </xdr:from>
    <xdr:to>
      <xdr:col>71</xdr:col>
      <xdr:colOff>177800</xdr:colOff>
      <xdr:row>55</xdr:row>
      <xdr:rowOff>8008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379214"/>
          <a:ext cx="889000" cy="5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156566</xdr:rowOff>
    </xdr:from>
    <xdr:to>
      <xdr:col>85</xdr:col>
      <xdr:colOff>177800</xdr:colOff>
      <xdr:row>54</xdr:row>
      <xdr:rowOff>86716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24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7993</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09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34233</xdr:rowOff>
    </xdr:from>
    <xdr:to>
      <xdr:col>81</xdr:col>
      <xdr:colOff>101600</xdr:colOff>
      <xdr:row>54</xdr:row>
      <xdr:rowOff>135833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2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152360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06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53595</xdr:rowOff>
    </xdr:from>
    <xdr:to>
      <xdr:col>76</xdr:col>
      <xdr:colOff>165100</xdr:colOff>
      <xdr:row>54</xdr:row>
      <xdr:rowOff>155195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3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272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0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70114</xdr:rowOff>
    </xdr:from>
    <xdr:to>
      <xdr:col>72</xdr:col>
      <xdr:colOff>38100</xdr:colOff>
      <xdr:row>55</xdr:row>
      <xdr:rowOff>264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32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16791</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10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128658</xdr:rowOff>
    </xdr:from>
    <xdr:to>
      <xdr:col>67</xdr:col>
      <xdr:colOff>101600</xdr:colOff>
      <xdr:row>55</xdr:row>
      <xdr:rowOff>58808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3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75335</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16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82899</xdr:rowOff>
    </xdr:from>
    <xdr:to>
      <xdr:col>85</xdr:col>
      <xdr:colOff>127000</xdr:colOff>
      <xdr:row>79</xdr:row>
      <xdr:rowOff>89985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627449"/>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89985</xdr:rowOff>
    </xdr:from>
    <xdr:to>
      <xdr:col>81</xdr:col>
      <xdr:colOff>50800</xdr:colOff>
      <xdr:row>79</xdr:row>
      <xdr:rowOff>94785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634535"/>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94785</xdr:rowOff>
    </xdr:from>
    <xdr:to>
      <xdr:col>76</xdr:col>
      <xdr:colOff>114300</xdr:colOff>
      <xdr:row>79</xdr:row>
      <xdr:rowOff>96309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63933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96309</xdr:rowOff>
    </xdr:from>
    <xdr:to>
      <xdr:col>71</xdr:col>
      <xdr:colOff>177800</xdr:colOff>
      <xdr:row>79</xdr:row>
      <xdr:rowOff>98868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640859"/>
          <a:ext cx="889000" cy="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32099</xdr:rowOff>
    </xdr:from>
    <xdr:to>
      <xdr:col>85</xdr:col>
      <xdr:colOff>177800</xdr:colOff>
      <xdr:row>79</xdr:row>
      <xdr:rowOff>133699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7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118476</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9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39185</xdr:rowOff>
    </xdr:from>
    <xdr:to>
      <xdr:col>81</xdr:col>
      <xdr:colOff>101600</xdr:colOff>
      <xdr:row>79</xdr:row>
      <xdr:rowOff>140785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131912</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676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43985</xdr:rowOff>
    </xdr:from>
    <xdr:to>
      <xdr:col>76</xdr:col>
      <xdr:colOff>165100</xdr:colOff>
      <xdr:row>79</xdr:row>
      <xdr:rowOff>145585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8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136712</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681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45509</xdr:rowOff>
    </xdr:from>
    <xdr:to>
      <xdr:col>72</xdr:col>
      <xdr:colOff>38100</xdr:colOff>
      <xdr:row>79</xdr:row>
      <xdr:rowOff>147109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138236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82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48068</xdr:rowOff>
    </xdr:from>
    <xdr:to>
      <xdr:col>67</xdr:col>
      <xdr:colOff>101600</xdr:colOff>
      <xdr:row>79</xdr:row>
      <xdr:rowOff>149668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140795</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101076</xdr:rowOff>
    </xdr:from>
    <xdr:to>
      <xdr:col>85</xdr:col>
      <xdr:colOff>127000</xdr:colOff>
      <xdr:row>92</xdr:row>
      <xdr:rowOff>113525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5874476"/>
          <a:ext cx="838200" cy="1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55347</xdr:rowOff>
    </xdr:from>
    <xdr:to>
      <xdr:col>81</xdr:col>
      <xdr:colOff>50800</xdr:colOff>
      <xdr:row>92</xdr:row>
      <xdr:rowOff>101076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5828747"/>
          <a:ext cx="889000" cy="4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55347</xdr:rowOff>
    </xdr:from>
    <xdr:to>
      <xdr:col>76</xdr:col>
      <xdr:colOff>114300</xdr:colOff>
      <xdr:row>93</xdr:row>
      <xdr:rowOff>61235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5828747"/>
          <a:ext cx="889000" cy="17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61235</xdr:rowOff>
    </xdr:from>
    <xdr:to>
      <xdr:col>71</xdr:col>
      <xdr:colOff>177800</xdr:colOff>
      <xdr:row>93</xdr:row>
      <xdr:rowOff>146476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006085"/>
          <a:ext cx="889000" cy="8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62725</xdr:rowOff>
    </xdr:from>
    <xdr:to>
      <xdr:col>85</xdr:col>
      <xdr:colOff>177800</xdr:colOff>
      <xdr:row>92</xdr:row>
      <xdr:rowOff>164325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58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149102</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75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50276</xdr:rowOff>
    </xdr:from>
    <xdr:to>
      <xdr:col>81</xdr:col>
      <xdr:colOff>101600</xdr:colOff>
      <xdr:row>92</xdr:row>
      <xdr:rowOff>151876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582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168403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59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4547</xdr:rowOff>
    </xdr:from>
    <xdr:to>
      <xdr:col>76</xdr:col>
      <xdr:colOff>165100</xdr:colOff>
      <xdr:row>92</xdr:row>
      <xdr:rowOff>106147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577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122674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55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10435</xdr:rowOff>
    </xdr:from>
    <xdr:to>
      <xdr:col>72</xdr:col>
      <xdr:colOff>38100</xdr:colOff>
      <xdr:row>93</xdr:row>
      <xdr:rowOff>112035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59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128562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73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95676</xdr:rowOff>
    </xdr:from>
    <xdr:to>
      <xdr:col>67</xdr:col>
      <xdr:colOff>101600</xdr:colOff>
      <xdr:row>94</xdr:row>
      <xdr:rowOff>25826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0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42353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81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・衛生費の増減は、令和４年度に町営温泉浴場施設を新築したため、類似団体と比較し住民一人当たりのコストが高くなっている。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・民生費は、令和６年度から特別養護老人ホーム整備工事に着手したことにより、類似団体と比較し住民一人当たりのコストが高くなっている。</a:t>
          </a:r>
        </a:p>
        <a:p>
          <a:r>
            <a:rPr kumimoji="1" lang="ja-JP" altLang="en-US" sz="1300">
              <a:latin typeface="ＭＳ Ｐゴシック" panose="020B0600070205080204" pitchFamily="50" charset="-128"/>
              <a:ea typeface="ＭＳ Ｐゴシック" panose="020B0600070205080204" pitchFamily="50" charset="-128"/>
            </a:rPr>
            <a:t>・労働費は、令和４年度に勤労単身者住宅の屋根・外壁塗装工事を行ったことから、過去４年間の決算額の１０倍以上となったが今後は例年どおりの決算額で推移していく見込みとなっている。</a:t>
          </a:r>
        </a:p>
        <a:p>
          <a:r>
            <a:rPr kumimoji="1" lang="ja-JP" altLang="en-US" sz="1300">
              <a:latin typeface="ＭＳ Ｐゴシック" panose="020B0600070205080204" pitchFamily="50" charset="-128"/>
              <a:ea typeface="ＭＳ Ｐゴシック" panose="020B0600070205080204" pitchFamily="50" charset="-128"/>
            </a:rPr>
            <a:t>・土木費は、行政面積が広大であり、人口密度が全国最低ランクであることから、住民一人当たりの道路等のインフラ資産も多く、類似団体と比較し高くなっている。</a:t>
          </a:r>
        </a:p>
        <a:p>
          <a:r>
            <a:rPr kumimoji="1" lang="ja-JP" altLang="en-US" sz="1300">
              <a:latin typeface="ＭＳ Ｐゴシック" panose="020B0600070205080204" pitchFamily="50" charset="-128"/>
              <a:ea typeface="ＭＳ Ｐゴシック" panose="020B0600070205080204" pitchFamily="50" charset="-128"/>
            </a:rPr>
            <a:t>・公債費が年々上昇傾向にあり、類似団体平均を大きく上回っている。令和４年度に起債償還のピークを迎え、その後数年間高止まりすることから今後も類似団体平均を上回る額で推移していく。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北海道足寄町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４年度は財政調整基金の積立てを行ったが、令和６年度は財政調整基金を１億６千２百万円繰入れたことから実質単年度収支が前年度比１．０３％減の▲２．３４％となった。今後も引き続き基金残高に留意しながら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北海道足寄町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実質収支額及び資金不足・剰余額は黒字となっている。今後も引き続き健全化に向けた行財政改革に取り組み、特別会計・企業会計においても独立採算の原則に立ち返った受益者負担の適正化に努め、より一層の財政健全化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9811717</v>
      </c>
      <c r="BO4" s="358"/>
      <c r="BP4" s="358"/>
      <c r="BQ4" s="358"/>
      <c r="BR4" s="358"/>
      <c r="BS4" s="358"/>
      <c r="BT4" s="358"/>
      <c r="BU4" s="359"/>
      <c r="BV4" s="357">
        <v>9124109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2.5</v>
      </c>
      <c r="CU4" s="364"/>
      <c r="CV4" s="364"/>
      <c r="CW4" s="364"/>
      <c r="CX4" s="364"/>
      <c r="CY4" s="364"/>
      <c r="CZ4" s="364"/>
      <c r="DA4" s="365"/>
      <c r="DB4" s="363">
        <v>2.2000000000000002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9651842</v>
      </c>
      <c r="BO5" s="395"/>
      <c r="BP5" s="395"/>
      <c r="BQ5" s="395"/>
      <c r="BR5" s="395"/>
      <c r="BS5" s="395"/>
      <c r="BT5" s="395"/>
      <c r="BU5" s="396"/>
      <c r="BV5" s="394">
        <v>8994783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v>
      </c>
      <c r="CU5" s="392"/>
      <c r="CV5" s="392"/>
      <c r="CW5" s="392"/>
      <c r="CX5" s="392"/>
      <c r="CY5" s="392"/>
      <c r="CZ5" s="392"/>
      <c r="DA5" s="393"/>
      <c r="DB5" s="391">
        <v>88.7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159875</v>
      </c>
      <c r="BO6" s="395"/>
      <c r="BP6" s="395"/>
      <c r="BQ6" s="395"/>
      <c r="BR6" s="395"/>
      <c r="BS6" s="395"/>
      <c r="BT6" s="395"/>
      <c r="BU6" s="396"/>
      <c r="BV6" s="394">
        <v>129326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92.2</v>
      </c>
      <c r="CU6" s="432"/>
      <c r="CV6" s="432"/>
      <c r="CW6" s="432"/>
      <c r="CX6" s="432"/>
      <c r="CY6" s="432"/>
      <c r="CZ6" s="432"/>
      <c r="DA6" s="433"/>
      <c r="DB6" s="431">
        <v>89.1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11955</v>
      </c>
      <c r="BO7" s="395"/>
      <c r="BP7" s="395"/>
      <c r="BQ7" s="395"/>
      <c r="BR7" s="395"/>
      <c r="BS7" s="395"/>
      <c r="BT7" s="395"/>
      <c r="BU7" s="396"/>
      <c r="BV7" s="394">
        <v>2892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5957989</v>
      </c>
      <c r="CU7" s="395"/>
      <c r="CV7" s="395"/>
      <c r="CW7" s="395"/>
      <c r="CX7" s="395"/>
      <c r="CY7" s="395"/>
      <c r="CZ7" s="395"/>
      <c r="DA7" s="396"/>
      <c r="DB7" s="394">
        <v>5819128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147920</v>
      </c>
      <c r="BO8" s="395"/>
      <c r="BP8" s="395"/>
      <c r="BQ8" s="395"/>
      <c r="BR8" s="395"/>
      <c r="BS8" s="395"/>
      <c r="BT8" s="395"/>
      <c r="BU8" s="396"/>
      <c r="BV8" s="394">
        <v>126434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v>
      </c>
      <c r="CU8" s="435"/>
      <c r="CV8" s="435"/>
      <c r="CW8" s="435"/>
      <c r="CX8" s="435"/>
      <c r="CY8" s="435"/>
      <c r="CZ8" s="435"/>
      <c r="DA8" s="436"/>
      <c r="DB8" s="434">
        <v>0.2</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6563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21486</v>
      </c>
      <c r="BO9" s="395"/>
      <c r="BP9" s="395"/>
      <c r="BQ9" s="395"/>
      <c r="BR9" s="395"/>
      <c r="BS9" s="395"/>
      <c r="BT9" s="395"/>
      <c r="BU9" s="396"/>
      <c r="BV9" s="394">
        <v>10829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18.600000000000001</v>
      </c>
      <c r="CU9" s="392"/>
      <c r="CV9" s="392"/>
      <c r="CW9" s="392"/>
      <c r="CX9" s="392"/>
      <c r="CY9" s="392"/>
      <c r="CZ9" s="392"/>
      <c r="DA9" s="393"/>
      <c r="DB9" s="391">
        <v>20.2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6990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698</v>
      </c>
      <c r="BO10" s="395"/>
      <c r="BP10" s="395"/>
      <c r="BQ10" s="395"/>
      <c r="BR10" s="395"/>
      <c r="BS10" s="395"/>
      <c r="BT10" s="395"/>
      <c r="BU10" s="396"/>
      <c r="BV10" s="394">
        <v>60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5952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161800</v>
      </c>
      <c r="BO12" s="395"/>
      <c r="BP12" s="395"/>
      <c r="BQ12" s="395"/>
      <c r="BR12" s="395"/>
      <c r="BS12" s="395"/>
      <c r="BT12" s="395"/>
      <c r="BU12" s="396"/>
      <c r="BV12" s="394">
        <v>87384</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5900</v>
      </c>
      <c r="S13" s="479"/>
      <c r="T13" s="479"/>
      <c r="U13" s="479"/>
      <c r="V13" s="480"/>
      <c r="W13" s="410" t="s">
        <v>131</v>
      </c>
      <c r="X13" s="411"/>
      <c r="Y13" s="411"/>
      <c r="Z13" s="411"/>
      <c r="AA13" s="411"/>
      <c r="AB13" s="401"/>
      <c r="AC13" s="445">
        <v>854</v>
      </c>
      <c r="AD13" s="446"/>
      <c r="AE13" s="446"/>
      <c r="AF13" s="446"/>
      <c r="AG13" s="488"/>
      <c r="AH13" s="445">
        <v>895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-139616</v>
      </c>
      <c r="BO13" s="395"/>
      <c r="BP13" s="395"/>
      <c r="BQ13" s="395"/>
      <c r="BR13" s="395"/>
      <c r="BS13" s="395"/>
      <c r="BT13" s="395"/>
      <c r="BU13" s="396"/>
      <c r="BV13" s="394">
        <v>-76495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11.5</v>
      </c>
      <c r="CU13" s="392"/>
      <c r="CV13" s="392"/>
      <c r="CW13" s="392"/>
      <c r="CX13" s="392"/>
      <c r="CY13" s="392"/>
      <c r="CZ13" s="392"/>
      <c r="DA13" s="393"/>
      <c r="DB13" s="391">
        <v>11.8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6172</v>
      </c>
      <c r="S14" s="479"/>
      <c r="T14" s="479"/>
      <c r="U14" s="479"/>
      <c r="V14" s="480"/>
      <c r="W14" s="384"/>
      <c r="X14" s="385"/>
      <c r="Y14" s="385"/>
      <c r="Z14" s="385"/>
      <c r="AA14" s="385"/>
      <c r="AB14" s="374"/>
      <c r="AC14" s="481">
        <v>25.9</v>
      </c>
      <c r="AD14" s="482"/>
      <c r="AE14" s="482"/>
      <c r="AF14" s="482"/>
      <c r="AG14" s="483"/>
      <c r="AH14" s="481">
        <v>25.9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6134</v>
      </c>
      <c r="S15" s="479"/>
      <c r="T15" s="479"/>
      <c r="U15" s="479"/>
      <c r="V15" s="480"/>
      <c r="W15" s="410" t="s">
        <v>137</v>
      </c>
      <c r="X15" s="411"/>
      <c r="Y15" s="411"/>
      <c r="Z15" s="411"/>
      <c r="AA15" s="411"/>
      <c r="AB15" s="401"/>
      <c r="AC15" s="445">
        <v>471</v>
      </c>
      <c r="AD15" s="446"/>
      <c r="AE15" s="446"/>
      <c r="AF15" s="446"/>
      <c r="AG15" s="488"/>
      <c r="AH15" s="445">
        <v>524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1140033</v>
      </c>
      <c r="BO15" s="358"/>
      <c r="BP15" s="358"/>
      <c r="BQ15" s="358"/>
      <c r="BR15" s="358"/>
      <c r="BS15" s="358"/>
      <c r="BT15" s="358"/>
      <c r="BU15" s="359"/>
      <c r="BV15" s="357">
        <v>1104221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14.3</v>
      </c>
      <c r="AD16" s="482"/>
      <c r="AE16" s="482"/>
      <c r="AF16" s="482"/>
      <c r="AG16" s="483"/>
      <c r="AH16" s="481">
        <v>15.1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5670171</v>
      </c>
      <c r="BO16" s="395"/>
      <c r="BP16" s="395"/>
      <c r="BQ16" s="395"/>
      <c r="BR16" s="395"/>
      <c r="BS16" s="395"/>
      <c r="BT16" s="395"/>
      <c r="BU16" s="396"/>
      <c r="BV16" s="394">
        <v>5545298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1978</v>
      </c>
      <c r="AD17" s="446"/>
      <c r="AE17" s="446"/>
      <c r="AF17" s="446"/>
      <c r="AG17" s="488"/>
      <c r="AH17" s="445">
        <v>2041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1396502</v>
      </c>
      <c r="BO17" s="395"/>
      <c r="BP17" s="395"/>
      <c r="BQ17" s="395"/>
      <c r="BR17" s="395"/>
      <c r="BS17" s="395"/>
      <c r="BT17" s="395"/>
      <c r="BU17" s="396"/>
      <c r="BV17" s="394">
        <v>1354830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1408.04</v>
      </c>
      <c r="M18" s="518"/>
      <c r="N18" s="518"/>
      <c r="O18" s="518"/>
      <c r="P18" s="518"/>
      <c r="Q18" s="518"/>
      <c r="R18" s="519"/>
      <c r="S18" s="519"/>
      <c r="T18" s="519"/>
      <c r="U18" s="519"/>
      <c r="V18" s="520"/>
      <c r="W18" s="412"/>
      <c r="X18" s="413"/>
      <c r="Y18" s="413"/>
      <c r="Z18" s="413"/>
      <c r="AA18" s="413"/>
      <c r="AB18" s="404"/>
      <c r="AC18" s="521">
        <v>59.9</v>
      </c>
      <c r="AD18" s="522"/>
      <c r="AE18" s="522"/>
      <c r="AF18" s="522"/>
      <c r="AG18" s="523"/>
      <c r="AH18" s="521">
        <v>59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5497857</v>
      </c>
      <c r="BO18" s="395"/>
      <c r="BP18" s="395"/>
      <c r="BQ18" s="395"/>
      <c r="BR18" s="395"/>
      <c r="BS18" s="395"/>
      <c r="BT18" s="395"/>
      <c r="BU18" s="396"/>
      <c r="BV18" s="394">
        <v>5191968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6952332</v>
      </c>
      <c r="BO19" s="395"/>
      <c r="BP19" s="395"/>
      <c r="BQ19" s="395"/>
      <c r="BR19" s="395"/>
      <c r="BS19" s="395"/>
      <c r="BT19" s="395"/>
      <c r="BU19" s="396"/>
      <c r="BV19" s="394">
        <v>6701038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3097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9770429</v>
      </c>
      <c r="BO22" s="358"/>
      <c r="BP22" s="358"/>
      <c r="BQ22" s="358"/>
      <c r="BR22" s="358"/>
      <c r="BS22" s="358"/>
      <c r="BT22" s="358"/>
      <c r="BU22" s="359"/>
      <c r="BV22" s="357">
        <v>10357077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9688690</v>
      </c>
      <c r="BO23" s="395"/>
      <c r="BP23" s="395"/>
      <c r="BQ23" s="395"/>
      <c r="BR23" s="395"/>
      <c r="BS23" s="395"/>
      <c r="BT23" s="395"/>
      <c r="BU23" s="396"/>
      <c r="BV23" s="394">
        <v>10309896</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7400</v>
      </c>
      <c r="R24" s="446"/>
      <c r="S24" s="446"/>
      <c r="T24" s="446"/>
      <c r="U24" s="446"/>
      <c r="V24" s="488"/>
      <c r="W24" s="540"/>
      <c r="X24" s="541"/>
      <c r="Y24" s="542"/>
      <c r="Z24" s="444" t="s">
        <v>162</v>
      </c>
      <c r="AA24" s="424"/>
      <c r="AB24" s="424"/>
      <c r="AC24" s="424"/>
      <c r="AD24" s="424"/>
      <c r="AE24" s="424"/>
      <c r="AF24" s="424"/>
      <c r="AG24" s="425"/>
      <c r="AH24" s="445">
        <v>151</v>
      </c>
      <c r="AI24" s="446"/>
      <c r="AJ24" s="446"/>
      <c r="AK24" s="446"/>
      <c r="AL24" s="488"/>
      <c r="AM24" s="445">
        <v>464476</v>
      </c>
      <c r="AN24" s="446"/>
      <c r="AO24" s="446"/>
      <c r="AP24" s="446"/>
      <c r="AQ24" s="446"/>
      <c r="AR24" s="488"/>
      <c r="AS24" s="445">
        <v>3076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7524875</v>
      </c>
      <c r="BO24" s="395"/>
      <c r="BP24" s="395"/>
      <c r="BQ24" s="395"/>
      <c r="BR24" s="395"/>
      <c r="BS24" s="395"/>
      <c r="BT24" s="395"/>
      <c r="BU24" s="396"/>
      <c r="BV24" s="394">
        <v>7838230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6100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736869</v>
      </c>
      <c r="BO25" s="358"/>
      <c r="BP25" s="358"/>
      <c r="BQ25" s="358"/>
      <c r="BR25" s="358"/>
      <c r="BS25" s="358"/>
      <c r="BT25" s="358"/>
      <c r="BU25" s="359"/>
      <c r="BV25" s="357">
        <v>926051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5600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8931</v>
      </c>
      <c r="AN26" s="446"/>
      <c r="AO26" s="446"/>
      <c r="AP26" s="446"/>
      <c r="AQ26" s="446"/>
      <c r="AR26" s="488"/>
      <c r="AS26" s="445">
        <v>2977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3000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37895</v>
      </c>
      <c r="BO27" s="514"/>
      <c r="BP27" s="514"/>
      <c r="BQ27" s="514"/>
      <c r="BR27" s="514"/>
      <c r="BS27" s="514"/>
      <c r="BT27" s="514"/>
      <c r="BU27" s="515"/>
      <c r="BV27" s="513">
        <v>37857</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2350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1978160</v>
      </c>
      <c r="BO28" s="358"/>
      <c r="BP28" s="358"/>
      <c r="BQ28" s="358"/>
      <c r="BR28" s="358"/>
      <c r="BS28" s="358"/>
      <c r="BT28" s="358"/>
      <c r="BU28" s="359"/>
      <c r="BV28" s="357">
        <v>2076262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11</v>
      </c>
      <c r="M29" s="446"/>
      <c r="N29" s="446"/>
      <c r="O29" s="446"/>
      <c r="P29" s="488"/>
      <c r="Q29" s="445">
        <v>1880</v>
      </c>
      <c r="R29" s="446"/>
      <c r="S29" s="446"/>
      <c r="T29" s="446"/>
      <c r="U29" s="446"/>
      <c r="V29" s="488"/>
      <c r="W29" s="543"/>
      <c r="X29" s="544"/>
      <c r="Y29" s="545"/>
      <c r="Z29" s="444" t="s">
        <v>177</v>
      </c>
      <c r="AA29" s="424"/>
      <c r="AB29" s="424"/>
      <c r="AC29" s="424"/>
      <c r="AD29" s="424"/>
      <c r="AE29" s="424"/>
      <c r="AF29" s="424"/>
      <c r="AG29" s="425"/>
      <c r="AH29" s="445">
        <v>151</v>
      </c>
      <c r="AI29" s="446"/>
      <c r="AJ29" s="446"/>
      <c r="AK29" s="446"/>
      <c r="AL29" s="488"/>
      <c r="AM29" s="445">
        <v>464476</v>
      </c>
      <c r="AN29" s="446"/>
      <c r="AO29" s="446"/>
      <c r="AP29" s="446"/>
      <c r="AQ29" s="446"/>
      <c r="AR29" s="488"/>
      <c r="AS29" s="445">
        <v>3076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987007</v>
      </c>
      <c r="BO29" s="395"/>
      <c r="BP29" s="395"/>
      <c r="BQ29" s="395"/>
      <c r="BR29" s="395"/>
      <c r="BS29" s="395"/>
      <c r="BT29" s="395"/>
      <c r="BU29" s="396"/>
      <c r="BV29" s="394">
        <v>992792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2653923</v>
      </c>
      <c r="BO30" s="514"/>
      <c r="BP30" s="514"/>
      <c r="BQ30" s="514"/>
      <c r="BR30" s="514"/>
      <c r="BS30" s="514"/>
      <c r="BT30" s="514"/>
      <c r="BU30" s="515"/>
      <c r="BV30" s="513">
        <v>2684418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上水道事業会計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IF('各会計、関係団体の財政状況及び健全化判断比率'!B35="","",'各会計、関係団体の財政状況及び健全化判断比率'!B35)</f>
        <v>簡易水道特別会計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とかち広域消防事務組合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資源ごみ処理等事業特別会計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十勝圏複合事務組合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IF('各会計、関係団体の財政状況及び健全化判断比率'!B34="","",'各会計、関係団体の財政状況及び健全化判断比率'!B34)</f>
        <v>国民健康保険病院事業会計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介護サービス事業特別会計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aQ+iut1MR6YL3aif7zvjzmNUewEcN4MmNBl7Ll22Sejyi9juxubyEtN8AfkQzkvWGcujaBPdB4ZT1oC1Hsj9bQ==" saltValue="T5RcZUomYCnOyjG+IZG/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537</v>
      </c>
      <c r="D34" s="1136"/>
      <c r="E34" s="1137"/>
      <c r="F34" s="32">
        <v>4.55</v>
      </c>
      <c r="G34" s="33">
        <v>4.84</v>
      </c>
      <c r="H34" s="33">
        <v>5.08</v>
      </c>
      <c r="I34" s="33">
        <v>5.38</v>
      </c>
      <c r="J34" s="34">
        <v>5.87</v>
      </c>
      <c r="K34" s="22"/>
      <c r="L34" s="22"/>
      <c r="M34" s="22"/>
      <c r="N34" s="22"/>
      <c r="O34" s="22"/>
      <c r="P34" s="22"/>
    </row>
    <row r="35" spans="1:16" ht="39" customHeight="1" x14ac:dyDescent="0.15">
      <c r="A35" s="22"/>
      <c r="B35" s="35"/>
      <c r="C35" s="1132" t="s">
        <v>538</v>
      </c>
      <c r="D35" s="1132"/>
      <c r="E35" s="1133"/>
      <c r="F35" s="36">
        <v>1.65</v>
      </c>
      <c r="G35" s="37">
        <v>2.42</v>
      </c>
      <c r="H35" s="37">
        <v>1.97</v>
      </c>
      <c r="I35" s="37">
        <v>2.15</v>
      </c>
      <c r="J35" s="38">
        <v>2.4300000000000002</v>
      </c>
      <c r="K35" s="22"/>
      <c r="L35" s="22"/>
      <c r="M35" s="22"/>
      <c r="N35" s="22"/>
      <c r="O35" s="22"/>
      <c r="P35" s="22"/>
    </row>
    <row r="36" spans="1:16" ht="39" customHeight="1" x14ac:dyDescent="0.15">
      <c r="A36" s="22"/>
      <c r="B36" s="35"/>
      <c r="C36" s="1132" t="s">
        <v>539</v>
      </c>
      <c r="D36" s="1132"/>
      <c r="E36" s="1133"/>
      <c r="F36" s="36">
        <v>1.06</v>
      </c>
      <c r="G36" s="37">
        <v>1.18</v>
      </c>
      <c r="H36" s="37">
        <v>0.56000000000000005</v>
      </c>
      <c r="I36" s="37">
        <v>0.18</v>
      </c>
      <c r="J36" s="38">
        <v>1.97</v>
      </c>
      <c r="K36" s="22"/>
      <c r="L36" s="22"/>
      <c r="M36" s="22"/>
      <c r="N36" s="22"/>
      <c r="O36" s="22"/>
      <c r="P36" s="22"/>
    </row>
    <row r="37" spans="1:16" ht="39" customHeight="1" x14ac:dyDescent="0.15">
      <c r="A37" s="22"/>
      <c r="B37" s="35"/>
      <c r="C37" s="1132" t="s">
        <v>540</v>
      </c>
      <c r="D37" s="1132"/>
      <c r="E37" s="1133"/>
      <c r="F37" s="36" t="s">
        <v>491</v>
      </c>
      <c r="G37" s="37" t="s">
        <v>491</v>
      </c>
      <c r="H37" s="37" t="s">
        <v>491</v>
      </c>
      <c r="I37" s="37" t="s">
        <v>491</v>
      </c>
      <c r="J37" s="38">
        <v>0.34</v>
      </c>
      <c r="K37" s="22"/>
      <c r="L37" s="22"/>
      <c r="M37" s="22"/>
      <c r="N37" s="22"/>
      <c r="O37" s="22"/>
      <c r="P37" s="22"/>
    </row>
    <row r="38" spans="1:16" ht="39" customHeight="1" x14ac:dyDescent="0.15">
      <c r="A38" s="22"/>
      <c r="B38" s="35"/>
      <c r="C38" s="1132" t="s">
        <v>541</v>
      </c>
      <c r="D38" s="1132"/>
      <c r="E38" s="1133"/>
      <c r="F38" s="36">
        <v>2.69</v>
      </c>
      <c r="G38" s="37">
        <v>2.6</v>
      </c>
      <c r="H38" s="37">
        <v>1.97</v>
      </c>
      <c r="I38" s="37">
        <v>0.28000000000000003</v>
      </c>
      <c r="J38" s="38">
        <v>0.23</v>
      </c>
      <c r="K38" s="22"/>
      <c r="L38" s="22"/>
      <c r="M38" s="22"/>
      <c r="N38" s="22"/>
      <c r="O38" s="22"/>
      <c r="P38" s="22"/>
    </row>
    <row r="39" spans="1:16" ht="39" customHeight="1" x14ac:dyDescent="0.15">
      <c r="A39" s="22"/>
      <c r="B39" s="35"/>
      <c r="C39" s="1132" t="s">
        <v>542</v>
      </c>
      <c r="D39" s="1132"/>
      <c r="E39" s="1133"/>
      <c r="F39" s="36">
        <v>0.02</v>
      </c>
      <c r="G39" s="37">
        <v>0.01</v>
      </c>
      <c r="H39" s="37">
        <v>0.03</v>
      </c>
      <c r="I39" s="37">
        <v>0.02</v>
      </c>
      <c r="J39" s="38">
        <v>0.04</v>
      </c>
      <c r="K39" s="22"/>
      <c r="L39" s="22"/>
      <c r="M39" s="22"/>
      <c r="N39" s="22"/>
      <c r="O39" s="22"/>
      <c r="P39" s="22"/>
    </row>
    <row r="40" spans="1:16" ht="39" customHeight="1" x14ac:dyDescent="0.15">
      <c r="A40" s="22"/>
      <c r="B40" s="35"/>
      <c r="C40" s="1132" t="s">
        <v>543</v>
      </c>
      <c r="D40" s="1132"/>
      <c r="E40" s="1133"/>
      <c r="F40" s="36">
        <v>0.14000000000000001</v>
      </c>
      <c r="G40" s="37">
        <v>0.02</v>
      </c>
      <c r="H40" s="37">
        <v>0</v>
      </c>
      <c r="I40" s="37">
        <v>0.01</v>
      </c>
      <c r="J40" s="38">
        <v>0.01</v>
      </c>
      <c r="K40" s="22"/>
      <c r="L40" s="22"/>
      <c r="M40" s="22"/>
      <c r="N40" s="22"/>
      <c r="O40" s="22"/>
      <c r="P40" s="22"/>
    </row>
    <row r="41" spans="1:16" ht="39" customHeight="1" x14ac:dyDescent="0.15">
      <c r="A41" s="22"/>
      <c r="B41" s="35"/>
      <c r="C41" s="1132" t="s">
        <v>544</v>
      </c>
      <c r="D41" s="1132"/>
      <c r="E41" s="1133"/>
      <c r="F41" s="36">
        <v>0</v>
      </c>
      <c r="G41" s="37">
        <v>0</v>
      </c>
      <c r="H41" s="37">
        <v>0</v>
      </c>
      <c r="I41" s="37">
        <v>0</v>
      </c>
      <c r="J41" s="38">
        <v>0.01</v>
      </c>
      <c r="K41" s="22"/>
      <c r="L41" s="22"/>
      <c r="M41" s="22"/>
      <c r="N41" s="22"/>
      <c r="O41" s="22"/>
      <c r="P41" s="22"/>
    </row>
    <row r="42" spans="1:16" ht="39" customHeight="1" x14ac:dyDescent="0.15">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546</v>
      </c>
      <c r="D43" s="1134"/>
      <c r="E43" s="1135"/>
      <c r="F43" s="41">
        <v>0.1</v>
      </c>
      <c r="G43" s="42">
        <v>0</v>
      </c>
      <c r="H43" s="42">
        <v>0</v>
      </c>
      <c r="I43" s="42">
        <v>0.11</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ALcnEvZjcgDCBhHNyMaPBfbM0VdpJ1GTCiXmPN68lChj4BE7xkXme2iV+E1kYOJuvBuq18ma9V3vh20/tCuEg==" saltValue="SHMijc9/7kw8K9cttr8f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1243</v>
      </c>
      <c r="L45" s="58">
        <v>1340</v>
      </c>
      <c r="M45" s="58">
        <v>1546</v>
      </c>
      <c r="N45" s="58">
        <v>1441</v>
      </c>
      <c r="O45" s="59">
        <v>1373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15">
      <c r="A48" s="46"/>
      <c r="B48" s="1140"/>
      <c r="C48" s="1141"/>
      <c r="D48" s="60"/>
      <c r="E48" s="1146" t="s">
        <v>13</v>
      </c>
      <c r="F48" s="1146"/>
      <c r="G48" s="1146"/>
      <c r="H48" s="1146"/>
      <c r="I48" s="1146"/>
      <c r="J48" s="1147"/>
      <c r="K48" s="61">
        <v>200</v>
      </c>
      <c r="L48" s="62">
        <v>212</v>
      </c>
      <c r="M48" s="62">
        <v>243</v>
      </c>
      <c r="N48" s="62">
        <v>244</v>
      </c>
      <c r="O48" s="63">
        <v>250</v>
      </c>
      <c r="P48" s="46"/>
      <c r="Q48" s="46"/>
      <c r="R48" s="46"/>
      <c r="S48" s="46"/>
      <c r="T48" s="46"/>
      <c r="U48" s="46"/>
    </row>
    <row r="49" spans="1:21" ht="30.75" customHeight="1" x14ac:dyDescent="0.15">
      <c r="A49" s="46"/>
      <c r="B49" s="1140"/>
      <c r="C49" s="1141"/>
      <c r="D49" s="60"/>
      <c r="E49" s="1146" t="s">
        <v>14</v>
      </c>
      <c r="F49" s="1146"/>
      <c r="G49" s="1146"/>
      <c r="H49" s="1146"/>
      <c r="I49" s="1146"/>
      <c r="J49" s="1147"/>
      <c r="K49" s="61">
        <v>4</v>
      </c>
      <c r="L49" s="62">
        <v>3</v>
      </c>
      <c r="M49" s="62">
        <v>4</v>
      </c>
      <c r="N49" s="62">
        <v>4</v>
      </c>
      <c r="O49" s="63">
        <v>3</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491</v>
      </c>
      <c r="L50" s="62" t="s">
        <v>491</v>
      </c>
      <c r="M50" s="62" t="s">
        <v>491</v>
      </c>
      <c r="N50" s="62" t="s">
        <v>491</v>
      </c>
      <c r="O50" s="63" t="s">
        <v>491</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996</v>
      </c>
      <c r="L52" s="62">
        <v>1040</v>
      </c>
      <c r="M52" s="62">
        <v>1154</v>
      </c>
      <c r="N52" s="62">
        <v>1165</v>
      </c>
      <c r="O52" s="63">
        <v>1139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451</v>
      </c>
      <c r="L53" s="67">
        <v>515</v>
      </c>
      <c r="M53" s="67">
        <v>639</v>
      </c>
      <c r="N53" s="67">
        <v>524</v>
      </c>
      <c r="O53" s="68">
        <v>487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tVCLSruvhRJbooKS6Wv6rG4FUWT+qdbSbjyYXNsZET+zKjboJy/foXJVE0fZGaSFYw2hLH5WB9LTYJElHHGnA==" saltValue="06EeOacNd547iENDL8O+W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30">
        <v>11811</v>
      </c>
      <c r="J41" s="331">
        <v>11866</v>
      </c>
      <c r="K41" s="331">
        <v>11269</v>
      </c>
      <c r="L41" s="331">
        <v>10357</v>
      </c>
      <c r="M41" s="332">
        <v>9770</v>
      </c>
    </row>
    <row r="42" spans="2:13" ht="27.75" customHeight="1" x14ac:dyDescent="0.15">
      <c r="B42" s="1171"/>
      <c r="C42" s="1172"/>
      <c r="D42" s="104"/>
      <c r="E42" s="1177" t="s">
        <v>32</v>
      </c>
      <c r="F42" s="1177"/>
      <c r="G42" s="1177"/>
      <c r="H42" s="1178"/>
      <c r="I42" s="333" t="s">
        <v>491</v>
      </c>
      <c r="J42" s="334" t="s">
        <v>491</v>
      </c>
      <c r="K42" s="334" t="s">
        <v>491</v>
      </c>
      <c r="L42" s="334" t="s">
        <v>491</v>
      </c>
      <c r="M42" s="335" t="s">
        <v>491</v>
      </c>
    </row>
    <row r="43" spans="2:13" ht="27.75" customHeight="1" x14ac:dyDescent="0.15">
      <c r="B43" s="1171"/>
      <c r="C43" s="1172"/>
      <c r="D43" s="104"/>
      <c r="E43" s="1177" t="s">
        <v>33</v>
      </c>
      <c r="F43" s="1177"/>
      <c r="G43" s="1177"/>
      <c r="H43" s="1178"/>
      <c r="I43" s="333">
        <v>2399</v>
      </c>
      <c r="J43" s="334">
        <v>2322</v>
      </c>
      <c r="K43" s="334">
        <v>2220</v>
      </c>
      <c r="L43" s="334">
        <v>2060</v>
      </c>
      <c r="M43" s="335">
        <v>1870</v>
      </c>
    </row>
    <row r="44" spans="2:13" ht="27.75" customHeight="1" x14ac:dyDescent="0.15">
      <c r="B44" s="1171"/>
      <c r="C44" s="1172"/>
      <c r="D44" s="104"/>
      <c r="E44" s="1177" t="s">
        <v>34</v>
      </c>
      <c r="F44" s="1177"/>
      <c r="G44" s="1177"/>
      <c r="H44" s="1178"/>
      <c r="I44" s="333">
        <v>24</v>
      </c>
      <c r="J44" s="334">
        <v>19</v>
      </c>
      <c r="K44" s="334">
        <v>16</v>
      </c>
      <c r="L44" s="334">
        <v>13</v>
      </c>
      <c r="M44" s="335">
        <v>9</v>
      </c>
    </row>
    <row r="45" spans="2:13" ht="27.75" customHeight="1" x14ac:dyDescent="0.15">
      <c r="B45" s="1171"/>
      <c r="C45" s="1172"/>
      <c r="D45" s="104"/>
      <c r="E45" s="1177" t="s">
        <v>35</v>
      </c>
      <c r="F45" s="1177"/>
      <c r="G45" s="1177"/>
      <c r="H45" s="1178"/>
      <c r="I45" s="333">
        <v>1367</v>
      </c>
      <c r="J45" s="334">
        <v>1308</v>
      </c>
      <c r="K45" s="334">
        <v>1295</v>
      </c>
      <c r="L45" s="334">
        <v>1105</v>
      </c>
      <c r="M45" s="335">
        <v>1127</v>
      </c>
    </row>
    <row r="46" spans="2:13" ht="27.75" customHeight="1" x14ac:dyDescent="0.15">
      <c r="B46" s="1171"/>
      <c r="C46" s="1172"/>
      <c r="D46" s="105"/>
      <c r="E46" s="1177" t="s">
        <v>36</v>
      </c>
      <c r="F46" s="1177"/>
      <c r="G46" s="1177"/>
      <c r="H46" s="1178"/>
      <c r="I46" s="333" t="s">
        <v>491</v>
      </c>
      <c r="J46" s="334" t="s">
        <v>491</v>
      </c>
      <c r="K46" s="334" t="s">
        <v>491</v>
      </c>
      <c r="L46" s="334" t="s">
        <v>491</v>
      </c>
      <c r="M46" s="335" t="s">
        <v>491</v>
      </c>
    </row>
    <row r="47" spans="2:13" ht="27.75" customHeight="1" x14ac:dyDescent="0.15">
      <c r="B47" s="1171"/>
      <c r="C47" s="1172"/>
      <c r="D47" s="106"/>
      <c r="E47" s="1179" t="s">
        <v>37</v>
      </c>
      <c r="F47" s="1180"/>
      <c r="G47" s="1180"/>
      <c r="H47" s="1181"/>
      <c r="I47" s="333" t="s">
        <v>491</v>
      </c>
      <c r="J47" s="334" t="s">
        <v>491</v>
      </c>
      <c r="K47" s="334" t="s">
        <v>491</v>
      </c>
      <c r="L47" s="334" t="s">
        <v>491</v>
      </c>
      <c r="M47" s="335" t="s">
        <v>491</v>
      </c>
    </row>
    <row r="48" spans="2:13" ht="27.75" customHeight="1" x14ac:dyDescent="0.15">
      <c r="B48" s="1171"/>
      <c r="C48" s="1172"/>
      <c r="D48" s="104"/>
      <c r="E48" s="1177" t="s">
        <v>38</v>
      </c>
      <c r="F48" s="1177"/>
      <c r="G48" s="1177"/>
      <c r="H48" s="1178"/>
      <c r="I48" s="333" t="s">
        <v>491</v>
      </c>
      <c r="J48" s="334" t="s">
        <v>491</v>
      </c>
      <c r="K48" s="334" t="s">
        <v>491</v>
      </c>
      <c r="L48" s="334" t="s">
        <v>491</v>
      </c>
      <c r="M48" s="335" t="s">
        <v>491</v>
      </c>
    </row>
    <row r="49" spans="2:13" ht="27.75" customHeight="1" x14ac:dyDescent="0.15">
      <c r="B49" s="1173"/>
      <c r="C49" s="1174"/>
      <c r="D49" s="104"/>
      <c r="E49" s="1177" t="s">
        <v>39</v>
      </c>
      <c r="F49" s="1177"/>
      <c r="G49" s="1177"/>
      <c r="H49" s="1178"/>
      <c r="I49" s="333" t="s">
        <v>491</v>
      </c>
      <c r="J49" s="334" t="s">
        <v>491</v>
      </c>
      <c r="K49" s="334" t="s">
        <v>491</v>
      </c>
      <c r="L49" s="334" t="s">
        <v>491</v>
      </c>
      <c r="M49" s="335" t="s">
        <v>491</v>
      </c>
    </row>
    <row r="50" spans="2:13" ht="27.75" customHeight="1" x14ac:dyDescent="0.15">
      <c r="B50" s="1182" t="s">
        <v>40</v>
      </c>
      <c r="C50" s="1183"/>
      <c r="D50" s="107"/>
      <c r="E50" s="1177" t="s">
        <v>41</v>
      </c>
      <c r="F50" s="1177"/>
      <c r="G50" s="1177"/>
      <c r="H50" s="1178"/>
      <c r="I50" s="333">
        <v>5533</v>
      </c>
      <c r="J50" s="334">
        <v>5866</v>
      </c>
      <c r="K50" s="334">
        <v>5979</v>
      </c>
      <c r="L50" s="334">
        <v>5940</v>
      </c>
      <c r="M50" s="335">
        <v>5793</v>
      </c>
    </row>
    <row r="51" spans="2:13" ht="27.75" customHeight="1" x14ac:dyDescent="0.15">
      <c r="B51" s="1171"/>
      <c r="C51" s="1172"/>
      <c r="D51" s="104"/>
      <c r="E51" s="1177" t="s">
        <v>42</v>
      </c>
      <c r="F51" s="1177"/>
      <c r="G51" s="1177"/>
      <c r="H51" s="1178"/>
      <c r="I51" s="333">
        <v>344</v>
      </c>
      <c r="J51" s="334">
        <v>331</v>
      </c>
      <c r="K51" s="334">
        <v>281</v>
      </c>
      <c r="L51" s="334">
        <v>220</v>
      </c>
      <c r="M51" s="335">
        <v>158</v>
      </c>
    </row>
    <row r="52" spans="2:13" ht="27.75" customHeight="1" x14ac:dyDescent="0.15">
      <c r="B52" s="1173"/>
      <c r="C52" s="1174"/>
      <c r="D52" s="104"/>
      <c r="E52" s="1177" t="s">
        <v>43</v>
      </c>
      <c r="F52" s="1177"/>
      <c r="G52" s="1177"/>
      <c r="H52" s="1178"/>
      <c r="I52" s="333">
        <v>10004</v>
      </c>
      <c r="J52" s="334">
        <v>9886</v>
      </c>
      <c r="K52" s="334">
        <v>9638</v>
      </c>
      <c r="L52" s="334">
        <v>9083</v>
      </c>
      <c r="M52" s="335">
        <v>8850</v>
      </c>
    </row>
    <row r="53" spans="2:13" ht="27.75" customHeight="1" thickBot="1" x14ac:dyDescent="0.2">
      <c r="B53" s="1184" t="s">
        <v>19</v>
      </c>
      <c r="C53" s="1185"/>
      <c r="D53" s="108"/>
      <c r="E53" s="1186" t="s">
        <v>44</v>
      </c>
      <c r="F53" s="1186"/>
      <c r="G53" s="1186"/>
      <c r="H53" s="1187"/>
      <c r="I53" s="336">
        <v>-279</v>
      </c>
      <c r="J53" s="337">
        <v>-569</v>
      </c>
      <c r="K53" s="337">
        <v>-1098</v>
      </c>
      <c r="L53" s="337">
        <v>-1709</v>
      </c>
      <c r="M53" s="338">
        <v>-2024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AI1azVlPsx8u1g9DSCzIhjcX/fHzXP8O4rRUA2moskYmNvQy7bNy0vL6LSCB3S3V/r/c9K0LC7XAo7hl8uI7w==" saltValue="/g0C3EGGEe/HizD9JJ2Z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2107</v>
      </c>
      <c r="G55" s="339">
        <v>2076</v>
      </c>
      <c r="H55" s="340">
        <v>1978</v>
      </c>
    </row>
    <row r="56" spans="2:8" ht="52.5" customHeight="1" x14ac:dyDescent="0.15">
      <c r="B56" s="120"/>
      <c r="C56" s="1198" t="s">
        <v>47</v>
      </c>
      <c r="D56" s="1198"/>
      <c r="E56" s="1199"/>
      <c r="F56" s="341">
        <v>966</v>
      </c>
      <c r="G56" s="341">
        <v>993</v>
      </c>
      <c r="H56" s="342">
        <v>987</v>
      </c>
    </row>
    <row r="57" spans="2:8" ht="53.25" customHeight="1" x14ac:dyDescent="0.15">
      <c r="B57" s="120"/>
      <c r="C57" s="1200" t="s">
        <v>48</v>
      </c>
      <c r="D57" s="1200"/>
      <c r="E57" s="1201"/>
      <c r="F57" s="343">
        <v>2704</v>
      </c>
      <c r="G57" s="343">
        <v>2684</v>
      </c>
      <c r="H57" s="344">
        <v>2654</v>
      </c>
    </row>
    <row r="58" spans="2:8" ht="45.75" customHeight="1" x14ac:dyDescent="0.15">
      <c r="B58" s="121"/>
      <c r="C58" s="1188" t="s">
        <v>555</v>
      </c>
      <c r="D58" s="1189"/>
      <c r="E58" s="1190"/>
      <c r="F58" s="345">
        <v>826</v>
      </c>
      <c r="G58" s="345">
        <v>826</v>
      </c>
      <c r="H58" s="346">
        <v>826</v>
      </c>
    </row>
    <row r="59" spans="2:8" ht="45.75" customHeight="1" x14ac:dyDescent="0.15">
      <c r="B59" s="121"/>
      <c r="C59" s="1188" t="s">
        <v>556</v>
      </c>
      <c r="D59" s="1189"/>
      <c r="E59" s="1190"/>
      <c r="F59" s="345">
        <v>558</v>
      </c>
      <c r="G59" s="345">
        <v>513</v>
      </c>
      <c r="H59" s="346">
        <v>465</v>
      </c>
    </row>
    <row r="60" spans="2:8" ht="45.75" customHeight="1" x14ac:dyDescent="0.15">
      <c r="B60" s="121"/>
      <c r="C60" s="1188" t="s">
        <v>557</v>
      </c>
      <c r="D60" s="1189"/>
      <c r="E60" s="1190"/>
      <c r="F60" s="345">
        <v>356</v>
      </c>
      <c r="G60" s="345">
        <v>356</v>
      </c>
      <c r="H60" s="346">
        <v>345</v>
      </c>
    </row>
    <row r="61" spans="2:8" ht="45.75" customHeight="1" x14ac:dyDescent="0.15">
      <c r="B61" s="121"/>
      <c r="C61" s="1188" t="s">
        <v>558</v>
      </c>
      <c r="D61" s="1189"/>
      <c r="E61" s="1190"/>
      <c r="F61" s="345">
        <v>291</v>
      </c>
      <c r="G61" s="345">
        <v>312</v>
      </c>
      <c r="H61" s="346">
        <v>327</v>
      </c>
    </row>
    <row r="62" spans="2:8" ht="45.75" customHeight="1" thickBot="1" x14ac:dyDescent="0.2">
      <c r="B62" s="122"/>
      <c r="C62" s="1191" t="s">
        <v>559</v>
      </c>
      <c r="D62" s="1192"/>
      <c r="E62" s="1193"/>
      <c r="F62" s="347">
        <v>239</v>
      </c>
      <c r="G62" s="347">
        <v>239</v>
      </c>
      <c r="H62" s="348">
        <v>239</v>
      </c>
    </row>
    <row r="63" spans="2:8" ht="52.5" customHeight="1" thickBot="1" x14ac:dyDescent="0.2">
      <c r="B63" s="123"/>
      <c r="C63" s="1194" t="s">
        <v>49</v>
      </c>
      <c r="D63" s="1194"/>
      <c r="E63" s="1195"/>
      <c r="F63" s="349">
        <v>5777</v>
      </c>
      <c r="G63" s="349">
        <v>5753</v>
      </c>
      <c r="H63" s="350">
        <v>5619</v>
      </c>
    </row>
    <row r="64" spans="2:8" x14ac:dyDescent="0.15"/>
  </sheetData>
  <sheetProtection algorithmName="SHA-512" hashValue="dStPpTwvEd3oOVuLz0SgQ6v0mIomJpOz20R+9CrTZiJjkBVXN9Fe0v99ynZaXPDNs1IrFWrYV74tIZJO0MakFw==" saltValue="YJWXmTJ1PV6xXS2Rm+lt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223260</v>
      </c>
      <c r="E3" s="142"/>
      <c r="F3" s="143">
        <v>200194</v>
      </c>
      <c r="G3" s="144"/>
      <c r="H3" s="145"/>
    </row>
    <row r="4" spans="1:8" x14ac:dyDescent="0.15">
      <c r="A4" s="146"/>
      <c r="B4" s="147"/>
      <c r="C4" s="148"/>
      <c r="D4" s="149">
        <v>111755</v>
      </c>
      <c r="E4" s="150"/>
      <c r="F4" s="151">
        <v>106422</v>
      </c>
      <c r="G4" s="152"/>
      <c r="H4" s="153"/>
    </row>
    <row r="5" spans="1:8" x14ac:dyDescent="0.15">
      <c r="A5" s="134" t="s">
        <v>523</v>
      </c>
      <c r="B5" s="139"/>
      <c r="C5" s="140"/>
      <c r="D5" s="141">
        <v>365033</v>
      </c>
      <c r="E5" s="142"/>
      <c r="F5" s="143">
        <v>196914</v>
      </c>
      <c r="G5" s="144"/>
      <c r="H5" s="145"/>
    </row>
    <row r="6" spans="1:8" x14ac:dyDescent="0.15">
      <c r="A6" s="146"/>
      <c r="B6" s="147"/>
      <c r="C6" s="148"/>
      <c r="D6" s="149">
        <v>246677</v>
      </c>
      <c r="E6" s="150"/>
      <c r="F6" s="151">
        <v>98966</v>
      </c>
      <c r="G6" s="152"/>
      <c r="H6" s="153"/>
    </row>
    <row r="7" spans="1:8" x14ac:dyDescent="0.15">
      <c r="A7" s="134" t="s">
        <v>524</v>
      </c>
      <c r="B7" s="139"/>
      <c r="C7" s="140"/>
      <c r="D7" s="141">
        <v>239168</v>
      </c>
      <c r="E7" s="142"/>
      <c r="F7" s="143">
        <v>204757</v>
      </c>
      <c r="G7" s="144"/>
      <c r="H7" s="145"/>
    </row>
    <row r="8" spans="1:8" x14ac:dyDescent="0.15">
      <c r="A8" s="146"/>
      <c r="B8" s="147"/>
      <c r="C8" s="148"/>
      <c r="D8" s="149">
        <v>163538</v>
      </c>
      <c r="E8" s="150"/>
      <c r="F8" s="151">
        <v>106071</v>
      </c>
      <c r="G8" s="152"/>
      <c r="H8" s="153"/>
    </row>
    <row r="9" spans="1:8" x14ac:dyDescent="0.15">
      <c r="A9" s="134" t="s">
        <v>525</v>
      </c>
      <c r="B9" s="139"/>
      <c r="C9" s="140"/>
      <c r="D9" s="141">
        <v>152058</v>
      </c>
      <c r="E9" s="142"/>
      <c r="F9" s="143">
        <v>194971</v>
      </c>
      <c r="G9" s="144"/>
      <c r="H9" s="145"/>
    </row>
    <row r="10" spans="1:8" x14ac:dyDescent="0.15">
      <c r="A10" s="146"/>
      <c r="B10" s="147"/>
      <c r="C10" s="148"/>
      <c r="D10" s="149">
        <v>89373</v>
      </c>
      <c r="E10" s="150"/>
      <c r="F10" s="151">
        <v>105966</v>
      </c>
      <c r="G10" s="152"/>
      <c r="H10" s="153"/>
    </row>
    <row r="11" spans="1:8" x14ac:dyDescent="0.15">
      <c r="A11" s="134" t="s">
        <v>526</v>
      </c>
      <c r="B11" s="139"/>
      <c r="C11" s="140"/>
      <c r="D11" s="141">
        <v>208004</v>
      </c>
      <c r="E11" s="142"/>
      <c r="F11" s="143">
        <v>224172</v>
      </c>
      <c r="G11" s="144"/>
      <c r="H11" s="145"/>
    </row>
    <row r="12" spans="1:8" x14ac:dyDescent="0.15">
      <c r="A12" s="146"/>
      <c r="B12" s="147"/>
      <c r="C12" s="154"/>
      <c r="D12" s="149">
        <v>134423</v>
      </c>
      <c r="E12" s="150"/>
      <c r="F12" s="151">
        <v>117611</v>
      </c>
      <c r="G12" s="152"/>
      <c r="H12" s="153"/>
    </row>
    <row r="13" spans="1:8" x14ac:dyDescent="0.15">
      <c r="A13" s="134"/>
      <c r="B13" s="139"/>
      <c r="C13" s="140"/>
      <c r="D13" s="141">
        <v>237505</v>
      </c>
      <c r="E13" s="142"/>
      <c r="F13" s="143">
        <v>204202</v>
      </c>
      <c r="G13" s="155"/>
      <c r="H13" s="145"/>
    </row>
    <row r="14" spans="1:8" x14ac:dyDescent="0.15">
      <c r="A14" s="146"/>
      <c r="B14" s="147"/>
      <c r="C14" s="148"/>
      <c r="D14" s="149">
        <v>149153</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1.68</v>
      </c>
      <c r="C19" s="156">
        <f>ROUND(VALUE(SUBSTITUTE(実質収支比率等に係る経年分析!G$48,"▲","-")),2)</f>
        <v>2.44</v>
      </c>
      <c r="D19" s="156">
        <f>ROUND(VALUE(SUBSTITUTE(実質収支比率等に係る経年分析!H$48,"▲","-")),2)</f>
        <v>2.0099999999999998</v>
      </c>
      <c r="E19" s="156">
        <f>ROUND(VALUE(SUBSTITUTE(実質収支比率等に係る経年分析!I$48,"▲","-")),2)</f>
        <v>2.17</v>
      </c>
      <c r="F19" s="156">
        <f>ROUND(VALUE(SUBSTITUTE(実質収支比率等に係る経年分析!J$48,"▲","-")),2)</f>
        <v>2.48</v>
      </c>
    </row>
    <row r="20" spans="1:11" x14ac:dyDescent="0.15">
      <c r="A20" s="156" t="s">
        <v>53</v>
      </c>
      <c r="B20" s="156">
        <f>ROUND(VALUE(SUBSTITUTE(実質収支比率等に係る経年分析!F$47,"▲","-")),2)</f>
        <v>30.04</v>
      </c>
      <c r="C20" s="156">
        <f>ROUND(VALUE(SUBSTITUTE(実質収支比率等に係る経年分析!G$47,"▲","-")),2)</f>
        <v>32.07</v>
      </c>
      <c r="D20" s="156">
        <f>ROUND(VALUE(SUBSTITUTE(実質収支比率等に係る経年分析!H$47,"▲","-")),2)</f>
        <v>36.54</v>
      </c>
      <c r="E20" s="156">
        <f>ROUND(VALUE(SUBSTITUTE(実質収支比率等に係る経年分析!I$47,"▲","-")),2)</f>
        <v>35.68</v>
      </c>
      <c r="F20" s="156">
        <f>ROUND(VALUE(SUBSTITUTE(実質収支比率等に係る経年分析!J$47,"▲","-")),2)</f>
        <v>33.200000000000003</v>
      </c>
    </row>
    <row r="21" spans="1:11" x14ac:dyDescent="0.15">
      <c r="A21" s="156" t="s">
        <v>54</v>
      </c>
      <c r="B21" s="156">
        <f>IF(ISNUMBER(VALUE(SUBSTITUTE(実質収支比率等に係る経年分析!F$49,"▲","-"))),ROUND(VALUE(SUBSTITUTE(実質収支比率等に係る経年分析!F$49,"▲","-")),2),NA())</f>
        <v>-2.1800000000000002</v>
      </c>
      <c r="C21" s="156">
        <f>IF(ISNUMBER(VALUE(SUBSTITUTE(実質収支比率等に係る経年分析!G$49,"▲","-"))),ROUND(VALUE(SUBSTITUTE(実質収支比率等に係る経年分析!G$49,"▲","-")),2),NA())</f>
        <v>3.82</v>
      </c>
      <c r="D21" s="156">
        <f>IF(ISNUMBER(VALUE(SUBSTITUTE(実質収支比率等に係る経年分析!H$49,"▲","-"))),ROUND(VALUE(SUBSTITUTE(実質収支比率等に係る経年分析!H$49,"▲","-")),2),NA())</f>
        <v>2.92</v>
      </c>
      <c r="E21" s="156">
        <f>IF(ISNUMBER(VALUE(SUBSTITUTE(実質収支比率等に係る経年分析!I$49,"▲","-"))),ROUND(VALUE(SUBSTITUTE(実質収支比率等に係る経年分析!I$49,"▲","-")),2),NA())</f>
        <v>-1.31</v>
      </c>
      <c r="F21" s="156">
        <f>IF(ISNUMBER(VALUE(SUBSTITUTE(実質収支比率等に係る経年分析!J$49,"▲","-"))),ROUND(VALUE(SUBSTITUTE(実質収支比率等に係る経年分析!J$49,"▲","-")),2),NA())</f>
        <v>-2.34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0.14000000000000001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資源ごみ処理等事業特別会計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国民健康保険病院事業会計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2.69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1.97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0.28000000000000003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0.34</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0.56000000000000005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1.65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2.42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2.15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2.4300000000000002</v>
      </c>
    </row>
    <row r="36" spans="1:16" x14ac:dyDescent="0.15">
      <c r="A36" s="157" t="str">
        <f>IF(連結実質赤字比率に係る赤字・黒字の構成分析!C$34="",NA(),連結実質赤字比率に係る赤字・黒字の構成分析!C$34)</f>
        <v>上水道事業会計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4.55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4.84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5.08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5.38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5.87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996</v>
      </c>
      <c r="E42" s="158"/>
      <c r="F42" s="158"/>
      <c r="G42" s="158">
        <f>'実質公債費比率（分子）の構造'!L$52</f>
        <v>1040</v>
      </c>
      <c r="H42" s="158"/>
      <c r="I42" s="158"/>
      <c r="J42" s="158">
        <f>'実質公債費比率（分子）の構造'!M$52</f>
        <v>1154</v>
      </c>
      <c r="K42" s="158"/>
      <c r="L42" s="158"/>
      <c r="M42" s="158">
        <f>'実質公債費比率（分子）の構造'!N$52</f>
        <v>1165</v>
      </c>
      <c r="N42" s="158"/>
      <c r="O42" s="158"/>
      <c r="P42" s="158">
        <f>'実質公債費比率（分子）の構造'!O$52</f>
        <v>1139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v>
      </c>
      <c r="C45" s="158"/>
      <c r="D45" s="158"/>
      <c r="E45" s="158">
        <f>'実質公債費比率（分子）の構造'!L$49</f>
        <v>3</v>
      </c>
      <c r="F45" s="158"/>
      <c r="G45" s="158"/>
      <c r="H45" s="158">
        <f>'実質公債費比率（分子）の構造'!M$49</f>
        <v>4</v>
      </c>
      <c r="I45" s="158"/>
      <c r="J45" s="158"/>
      <c r="K45" s="158">
        <f>'実質公債費比率（分子）の構造'!N$49</f>
        <v>4</v>
      </c>
      <c r="L45" s="158"/>
      <c r="M45" s="158"/>
      <c r="N45" s="158">
        <f>'実質公債費比率（分子）の構造'!O$49</f>
        <v>3</v>
      </c>
      <c r="O45" s="158"/>
      <c r="P45" s="158"/>
    </row>
    <row r="46" spans="1:16" x14ac:dyDescent="0.15">
      <c r="A46" s="158" t="s">
        <v>64</v>
      </c>
      <c r="B46" s="158">
        <f>'実質公債費比率（分子）の構造'!K$48</f>
        <v>200</v>
      </c>
      <c r="C46" s="158"/>
      <c r="D46" s="158"/>
      <c r="E46" s="158">
        <f>'実質公債費比率（分子）の構造'!L$48</f>
        <v>212</v>
      </c>
      <c r="F46" s="158"/>
      <c r="G46" s="158"/>
      <c r="H46" s="158">
        <f>'実質公債費比率（分子）の構造'!M$48</f>
        <v>243</v>
      </c>
      <c r="I46" s="158"/>
      <c r="J46" s="158"/>
      <c r="K46" s="158">
        <f>'実質公債費比率（分子）の構造'!N$48</f>
        <v>244</v>
      </c>
      <c r="L46" s="158"/>
      <c r="M46" s="158"/>
      <c r="N46" s="158">
        <f>'実質公債費比率（分子）の構造'!O$48</f>
        <v>250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1243</v>
      </c>
      <c r="C49" s="158"/>
      <c r="D49" s="158"/>
      <c r="E49" s="158">
        <f>'実質公債費比率（分子）の構造'!L$45</f>
        <v>1340</v>
      </c>
      <c r="F49" s="158"/>
      <c r="G49" s="158"/>
      <c r="H49" s="158">
        <f>'実質公債費比率（分子）の構造'!M$45</f>
        <v>1546</v>
      </c>
      <c r="I49" s="158"/>
      <c r="J49" s="158"/>
      <c r="K49" s="158">
        <f>'実質公債費比率（分子）の構造'!N$45</f>
        <v>1441</v>
      </c>
      <c r="L49" s="158"/>
      <c r="M49" s="158"/>
      <c r="N49" s="158">
        <f>'実質公債費比率（分子）の構造'!O$45</f>
        <v>1373</v>
      </c>
      <c r="O49" s="158"/>
      <c r="P49" s="158"/>
    </row>
    <row r="50" spans="1:16" x14ac:dyDescent="0.15">
      <c r="A50" s="158" t="s">
        <v>67</v>
      </c>
      <c r="B50" s="158" t="e">
        <f>NA()</f>
        <v>#N/A</v>
      </c>
      <c r="C50" s="158">
        <f>IF(ISNUMBER('実質公債費比率（分子）の構造'!K$53),'実質公債費比率（分子）の構造'!K$53,NA())</f>
        <v>451</v>
      </c>
      <c r="D50" s="158" t="e">
        <f>NA()</f>
        <v>#N/A</v>
      </c>
      <c r="E50" s="158" t="e">
        <f>NA()</f>
        <v>#N/A</v>
      </c>
      <c r="F50" s="158">
        <f>IF(ISNUMBER('実質公債費比率（分子）の構造'!L$53),'実質公債費比率（分子）の構造'!L$53,NA())</f>
        <v>515</v>
      </c>
      <c r="G50" s="158" t="e">
        <f>NA()</f>
        <v>#N/A</v>
      </c>
      <c r="H50" s="158" t="e">
        <f>NA()</f>
        <v>#N/A</v>
      </c>
      <c r="I50" s="158">
        <f>IF(ISNUMBER('実質公債費比率（分子）の構造'!M$53),'実質公債費比率（分子）の構造'!M$53,NA())</f>
        <v>639</v>
      </c>
      <c r="J50" s="158" t="e">
        <f>NA()</f>
        <v>#N/A</v>
      </c>
      <c r="K50" s="158" t="e">
        <f>NA()</f>
        <v>#N/A</v>
      </c>
      <c r="L50" s="158">
        <f>IF(ISNUMBER('実質公債費比率（分子）の構造'!N$53),'実質公債費比率（分子）の構造'!N$53,NA())</f>
        <v>524</v>
      </c>
      <c r="M50" s="158" t="e">
        <f>NA()</f>
        <v>#N/A</v>
      </c>
      <c r="N50" s="158" t="e">
        <f>NA()</f>
        <v>#N/A</v>
      </c>
      <c r="O50" s="158">
        <f>IF(ISNUMBER('実質公債費比率（分子）の構造'!O$53),'実質公債費比率（分子）の構造'!O$53,NA())</f>
        <v>487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10004</v>
      </c>
      <c r="E56" s="157"/>
      <c r="F56" s="157"/>
      <c r="G56" s="157">
        <f>'将来負担比率（分子）の構造'!J$52</f>
        <v>9886</v>
      </c>
      <c r="H56" s="157"/>
      <c r="I56" s="157"/>
      <c r="J56" s="157">
        <f>'将来負担比率（分子）の構造'!K$52</f>
        <v>9638</v>
      </c>
      <c r="K56" s="157"/>
      <c r="L56" s="157"/>
      <c r="M56" s="157">
        <f>'将来負担比率（分子）の構造'!L$52</f>
        <v>9083</v>
      </c>
      <c r="N56" s="157"/>
      <c r="O56" s="157"/>
      <c r="P56" s="157">
        <f>'将来負担比率（分子）の構造'!M$52</f>
        <v>8850</v>
      </c>
    </row>
    <row r="57" spans="1:16" x14ac:dyDescent="0.15">
      <c r="A57" s="157" t="s">
        <v>42</v>
      </c>
      <c r="B57" s="157"/>
      <c r="C57" s="157"/>
      <c r="D57" s="157">
        <f>'将来負担比率（分子）の構造'!I$51</f>
        <v>344</v>
      </c>
      <c r="E57" s="157"/>
      <c r="F57" s="157"/>
      <c r="G57" s="157">
        <f>'将来負担比率（分子）の構造'!J$51</f>
        <v>331</v>
      </c>
      <c r="H57" s="157"/>
      <c r="I57" s="157"/>
      <c r="J57" s="157">
        <f>'将来負担比率（分子）の構造'!K$51</f>
        <v>281</v>
      </c>
      <c r="K57" s="157"/>
      <c r="L57" s="157"/>
      <c r="M57" s="157">
        <f>'将来負担比率（分子）の構造'!L$51</f>
        <v>220</v>
      </c>
      <c r="N57" s="157"/>
      <c r="O57" s="157"/>
      <c r="P57" s="157">
        <f>'将来負担比率（分子）の構造'!M$51</f>
        <v>158</v>
      </c>
    </row>
    <row r="58" spans="1:16" x14ac:dyDescent="0.15">
      <c r="A58" s="157" t="s">
        <v>41</v>
      </c>
      <c r="B58" s="157"/>
      <c r="C58" s="157"/>
      <c r="D58" s="157">
        <f>'将来負担比率（分子）の構造'!I$50</f>
        <v>5533</v>
      </c>
      <c r="E58" s="157"/>
      <c r="F58" s="157"/>
      <c r="G58" s="157">
        <f>'将来負担比率（分子）の構造'!J$50</f>
        <v>5866</v>
      </c>
      <c r="H58" s="157"/>
      <c r="I58" s="157"/>
      <c r="J58" s="157">
        <f>'将来負担比率（分子）の構造'!K$50</f>
        <v>5979</v>
      </c>
      <c r="K58" s="157"/>
      <c r="L58" s="157"/>
      <c r="M58" s="157">
        <f>'将来負担比率（分子）の構造'!L$50</f>
        <v>5940</v>
      </c>
      <c r="N58" s="157"/>
      <c r="O58" s="157"/>
      <c r="P58" s="157">
        <f>'将来負担比率（分子）の構造'!M$50</f>
        <v>5793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1367</v>
      </c>
      <c r="C62" s="157"/>
      <c r="D62" s="157"/>
      <c r="E62" s="157">
        <f>'将来負担比率（分子）の構造'!J$45</f>
        <v>1308</v>
      </c>
      <c r="F62" s="157"/>
      <c r="G62" s="157"/>
      <c r="H62" s="157">
        <f>'将来負担比率（分子）の構造'!K$45</f>
        <v>1295</v>
      </c>
      <c r="I62" s="157"/>
      <c r="J62" s="157"/>
      <c r="K62" s="157">
        <f>'将来負担比率（分子）の構造'!L$45</f>
        <v>1105</v>
      </c>
      <c r="L62" s="157"/>
      <c r="M62" s="157"/>
      <c r="N62" s="157">
        <f>'将来負担比率（分子）の構造'!M$45</f>
        <v>1127</v>
      </c>
      <c r="O62" s="157"/>
      <c r="P62" s="157"/>
    </row>
    <row r="63" spans="1:16" x14ac:dyDescent="0.15">
      <c r="A63" s="157" t="s">
        <v>34</v>
      </c>
      <c r="B63" s="157">
        <f>'将来負担比率（分子）の構造'!I$44</f>
        <v>24</v>
      </c>
      <c r="C63" s="157"/>
      <c r="D63" s="157"/>
      <c r="E63" s="157">
        <f>'将来負担比率（分子）の構造'!J$44</f>
        <v>19</v>
      </c>
      <c r="F63" s="157"/>
      <c r="G63" s="157"/>
      <c r="H63" s="157">
        <f>'将来負担比率（分子）の構造'!K$44</f>
        <v>16</v>
      </c>
      <c r="I63" s="157"/>
      <c r="J63" s="157"/>
      <c r="K63" s="157">
        <f>'将来負担比率（分子）の構造'!L$44</f>
        <v>13</v>
      </c>
      <c r="L63" s="157"/>
      <c r="M63" s="157"/>
      <c r="N63" s="157">
        <f>'将来負担比率（分子）の構造'!M$44</f>
        <v>9</v>
      </c>
      <c r="O63" s="157"/>
      <c r="P63" s="157"/>
    </row>
    <row r="64" spans="1:16" x14ac:dyDescent="0.15">
      <c r="A64" s="157" t="s">
        <v>33</v>
      </c>
      <c r="B64" s="157">
        <f>'将来負担比率（分子）の構造'!I$43</f>
        <v>2399</v>
      </c>
      <c r="C64" s="157"/>
      <c r="D64" s="157"/>
      <c r="E64" s="157">
        <f>'将来負担比率（分子）の構造'!J$43</f>
        <v>2322</v>
      </c>
      <c r="F64" s="157"/>
      <c r="G64" s="157"/>
      <c r="H64" s="157">
        <f>'将来負担比率（分子）の構造'!K$43</f>
        <v>2220</v>
      </c>
      <c r="I64" s="157"/>
      <c r="J64" s="157"/>
      <c r="K64" s="157">
        <f>'将来負担比率（分子）の構造'!L$43</f>
        <v>2060</v>
      </c>
      <c r="L64" s="157"/>
      <c r="M64" s="157"/>
      <c r="N64" s="157">
        <f>'将来負担比率（分子）の構造'!M$43</f>
        <v>1870</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11811</v>
      </c>
      <c r="C66" s="157"/>
      <c r="D66" s="157"/>
      <c r="E66" s="157">
        <f>'将来負担比率（分子）の構造'!J$41</f>
        <v>11866</v>
      </c>
      <c r="F66" s="157"/>
      <c r="G66" s="157"/>
      <c r="H66" s="157">
        <f>'将来負担比率（分子）の構造'!K$41</f>
        <v>11269</v>
      </c>
      <c r="I66" s="157"/>
      <c r="J66" s="157"/>
      <c r="K66" s="157">
        <f>'将来負担比率（分子）の構造'!L$41</f>
        <v>10357</v>
      </c>
      <c r="L66" s="157"/>
      <c r="M66" s="157"/>
      <c r="N66" s="157">
        <f>'将来負担比率（分子）の構造'!M$41</f>
        <v>9770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2107</v>
      </c>
      <c r="C72" s="161">
        <f>基金残高に係る経年分析!G55</f>
        <v>2076</v>
      </c>
      <c r="D72" s="161">
        <f>基金残高に係る経年分析!H55</f>
        <v>1978</v>
      </c>
    </row>
    <row r="73" spans="1:16" x14ac:dyDescent="0.15">
      <c r="A73" s="160" t="s">
        <v>74</v>
      </c>
      <c r="B73" s="161">
        <f>基金残高に係る経年分析!F56</f>
        <v>966</v>
      </c>
      <c r="C73" s="161">
        <f>基金残高に係る経年分析!G56</f>
        <v>993</v>
      </c>
      <c r="D73" s="161">
        <f>基金残高に係る経年分析!H56</f>
        <v>987</v>
      </c>
    </row>
    <row r="74" spans="1:16" x14ac:dyDescent="0.15">
      <c r="A74" s="160" t="s">
        <v>75</v>
      </c>
      <c r="B74" s="161">
        <f>基金残高に係る経年分析!F57</f>
        <v>2704</v>
      </c>
      <c r="C74" s="161">
        <f>基金残高に係る経年分析!G57</f>
        <v>2684</v>
      </c>
      <c r="D74" s="161">
        <f>基金残高に係る経年分析!H57</f>
        <v>2654</v>
      </c>
    </row>
  </sheetData>
  <sheetProtection algorithmName="SHA-512" hashValue="bP/h3esf19kzHpbOYzVFb/+k9NNvFsHg+U/+tiQeDbnRFAMftJWNBeNAszr+e4kJyn3yDsJ1lkPvQhq1rmLO1Q==" saltValue="sx4mpq67BBUKaBBhN4rd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945212</v>
      </c>
      <c r="S5" s="600"/>
      <c r="T5" s="600"/>
      <c r="U5" s="600"/>
      <c r="V5" s="600"/>
      <c r="W5" s="600"/>
      <c r="X5" s="600"/>
      <c r="Y5" s="601"/>
      <c r="Z5" s="602">
        <v>9.6</v>
      </c>
      <c r="AA5" s="602"/>
      <c r="AB5" s="602"/>
      <c r="AC5" s="602"/>
      <c r="AD5" s="603">
        <v>945212</v>
      </c>
      <c r="AE5" s="603"/>
      <c r="AF5" s="603"/>
      <c r="AG5" s="603"/>
      <c r="AH5" s="603"/>
      <c r="AI5" s="603"/>
      <c r="AJ5" s="603"/>
      <c r="AK5" s="603"/>
      <c r="AL5" s="604">
        <v>15.8</v>
      </c>
      <c r="AM5" s="605"/>
      <c r="AN5" s="605"/>
      <c r="AO5" s="606"/>
      <c r="AP5" s="596" t="s">
        <v>216</v>
      </c>
      <c r="AQ5" s="597"/>
      <c r="AR5" s="597"/>
      <c r="AS5" s="597"/>
      <c r="AT5" s="597"/>
      <c r="AU5" s="597"/>
      <c r="AV5" s="597"/>
      <c r="AW5" s="597"/>
      <c r="AX5" s="597"/>
      <c r="AY5" s="597"/>
      <c r="AZ5" s="597"/>
      <c r="BA5" s="597"/>
      <c r="BB5" s="597"/>
      <c r="BC5" s="597"/>
      <c r="BD5" s="597"/>
      <c r="BE5" s="597"/>
      <c r="BF5" s="598"/>
      <c r="BG5" s="610">
        <v>944530</v>
      </c>
      <c r="BH5" s="611"/>
      <c r="BI5" s="611"/>
      <c r="BJ5" s="611"/>
      <c r="BK5" s="611"/>
      <c r="BL5" s="611"/>
      <c r="BM5" s="611"/>
      <c r="BN5" s="612"/>
      <c r="BO5" s="613">
        <v>99.9</v>
      </c>
      <c r="BP5" s="613"/>
      <c r="BQ5" s="613"/>
      <c r="BR5" s="613"/>
      <c r="BS5" s="614">
        <v>10341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213733</v>
      </c>
      <c r="S6" s="611"/>
      <c r="T6" s="611"/>
      <c r="U6" s="611"/>
      <c r="V6" s="611"/>
      <c r="W6" s="611"/>
      <c r="X6" s="611"/>
      <c r="Y6" s="612"/>
      <c r="Z6" s="613">
        <v>2.2000000000000002</v>
      </c>
      <c r="AA6" s="613"/>
      <c r="AB6" s="613"/>
      <c r="AC6" s="613"/>
      <c r="AD6" s="614">
        <v>213733</v>
      </c>
      <c r="AE6" s="614"/>
      <c r="AF6" s="614"/>
      <c r="AG6" s="614"/>
      <c r="AH6" s="614"/>
      <c r="AI6" s="614"/>
      <c r="AJ6" s="614"/>
      <c r="AK6" s="614"/>
      <c r="AL6" s="615">
        <v>3.6</v>
      </c>
      <c r="AM6" s="616"/>
      <c r="AN6" s="616"/>
      <c r="AO6" s="617"/>
      <c r="AP6" s="607" t="s">
        <v>221</v>
      </c>
      <c r="AQ6" s="608"/>
      <c r="AR6" s="608"/>
      <c r="AS6" s="608"/>
      <c r="AT6" s="608"/>
      <c r="AU6" s="608"/>
      <c r="AV6" s="608"/>
      <c r="AW6" s="608"/>
      <c r="AX6" s="608"/>
      <c r="AY6" s="608"/>
      <c r="AZ6" s="608"/>
      <c r="BA6" s="608"/>
      <c r="BB6" s="608"/>
      <c r="BC6" s="608"/>
      <c r="BD6" s="608"/>
      <c r="BE6" s="608"/>
      <c r="BF6" s="609"/>
      <c r="BG6" s="610">
        <v>944530</v>
      </c>
      <c r="BH6" s="611"/>
      <c r="BI6" s="611"/>
      <c r="BJ6" s="611"/>
      <c r="BK6" s="611"/>
      <c r="BL6" s="611"/>
      <c r="BM6" s="611"/>
      <c r="BN6" s="612"/>
      <c r="BO6" s="613">
        <v>99.9</v>
      </c>
      <c r="BP6" s="613"/>
      <c r="BQ6" s="613"/>
      <c r="BR6" s="613"/>
      <c r="BS6" s="614">
        <v>10341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82983</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82983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391</v>
      </c>
      <c r="S7" s="611"/>
      <c r="T7" s="611"/>
      <c r="U7" s="611"/>
      <c r="V7" s="611"/>
      <c r="W7" s="611"/>
      <c r="X7" s="611"/>
      <c r="Y7" s="612"/>
      <c r="Z7" s="613">
        <v>0</v>
      </c>
      <c r="AA7" s="613"/>
      <c r="AB7" s="613"/>
      <c r="AC7" s="613"/>
      <c r="AD7" s="614">
        <v>391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336848</v>
      </c>
      <c r="BH7" s="611"/>
      <c r="BI7" s="611"/>
      <c r="BJ7" s="611"/>
      <c r="BK7" s="611"/>
      <c r="BL7" s="611"/>
      <c r="BM7" s="611"/>
      <c r="BN7" s="612"/>
      <c r="BO7" s="613">
        <v>35.6</v>
      </c>
      <c r="BP7" s="613"/>
      <c r="BQ7" s="613"/>
      <c r="BR7" s="613"/>
      <c r="BS7" s="614">
        <v>10341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1263923</v>
      </c>
      <c r="CS7" s="611"/>
      <c r="CT7" s="611"/>
      <c r="CU7" s="611"/>
      <c r="CV7" s="611"/>
      <c r="CW7" s="611"/>
      <c r="CX7" s="611"/>
      <c r="CY7" s="612"/>
      <c r="CZ7" s="613">
        <v>13.1</v>
      </c>
      <c r="DA7" s="613"/>
      <c r="DB7" s="613"/>
      <c r="DC7" s="613"/>
      <c r="DD7" s="619">
        <v>151458</v>
      </c>
      <c r="DE7" s="611"/>
      <c r="DF7" s="611"/>
      <c r="DG7" s="611"/>
      <c r="DH7" s="611"/>
      <c r="DI7" s="611"/>
      <c r="DJ7" s="611"/>
      <c r="DK7" s="611"/>
      <c r="DL7" s="611"/>
      <c r="DM7" s="611"/>
      <c r="DN7" s="611"/>
      <c r="DO7" s="611"/>
      <c r="DP7" s="612"/>
      <c r="DQ7" s="619">
        <v>825874</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3696</v>
      </c>
      <c r="S8" s="611"/>
      <c r="T8" s="611"/>
      <c r="U8" s="611"/>
      <c r="V8" s="611"/>
      <c r="W8" s="611"/>
      <c r="X8" s="611"/>
      <c r="Y8" s="612"/>
      <c r="Z8" s="613">
        <v>0</v>
      </c>
      <c r="AA8" s="613"/>
      <c r="AB8" s="613"/>
      <c r="AC8" s="613"/>
      <c r="AD8" s="614">
        <v>3696</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9622</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1838242</v>
      </c>
      <c r="CS8" s="611"/>
      <c r="CT8" s="611"/>
      <c r="CU8" s="611"/>
      <c r="CV8" s="611"/>
      <c r="CW8" s="611"/>
      <c r="CX8" s="611"/>
      <c r="CY8" s="612"/>
      <c r="CZ8" s="613">
        <v>19</v>
      </c>
      <c r="DA8" s="613"/>
      <c r="DB8" s="613"/>
      <c r="DC8" s="613"/>
      <c r="DD8" s="619">
        <v>36114</v>
      </c>
      <c r="DE8" s="611"/>
      <c r="DF8" s="611"/>
      <c r="DG8" s="611"/>
      <c r="DH8" s="611"/>
      <c r="DI8" s="611"/>
      <c r="DJ8" s="611"/>
      <c r="DK8" s="611"/>
      <c r="DL8" s="611"/>
      <c r="DM8" s="611"/>
      <c r="DN8" s="611"/>
      <c r="DO8" s="611"/>
      <c r="DP8" s="612"/>
      <c r="DQ8" s="619">
        <v>1256476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5661</v>
      </c>
      <c r="S9" s="611"/>
      <c r="T9" s="611"/>
      <c r="U9" s="611"/>
      <c r="V9" s="611"/>
      <c r="W9" s="611"/>
      <c r="X9" s="611"/>
      <c r="Y9" s="612"/>
      <c r="Z9" s="613">
        <v>0.1</v>
      </c>
      <c r="AA9" s="613"/>
      <c r="AB9" s="613"/>
      <c r="AC9" s="613"/>
      <c r="AD9" s="614">
        <v>5661</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280955</v>
      </c>
      <c r="BH9" s="611"/>
      <c r="BI9" s="611"/>
      <c r="BJ9" s="611"/>
      <c r="BK9" s="611"/>
      <c r="BL9" s="611"/>
      <c r="BM9" s="611"/>
      <c r="BN9" s="612"/>
      <c r="BO9" s="613">
        <v>29.7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1045520</v>
      </c>
      <c r="CS9" s="611"/>
      <c r="CT9" s="611"/>
      <c r="CU9" s="611"/>
      <c r="CV9" s="611"/>
      <c r="CW9" s="611"/>
      <c r="CX9" s="611"/>
      <c r="CY9" s="612"/>
      <c r="CZ9" s="613">
        <v>10.8</v>
      </c>
      <c r="DA9" s="613"/>
      <c r="DB9" s="613"/>
      <c r="DC9" s="613"/>
      <c r="DD9" s="619">
        <v>10871</v>
      </c>
      <c r="DE9" s="611"/>
      <c r="DF9" s="611"/>
      <c r="DG9" s="611"/>
      <c r="DH9" s="611"/>
      <c r="DI9" s="611"/>
      <c r="DJ9" s="611"/>
      <c r="DK9" s="611"/>
      <c r="DL9" s="611"/>
      <c r="DM9" s="611"/>
      <c r="DN9" s="611"/>
      <c r="DO9" s="611"/>
      <c r="DP9" s="612"/>
      <c r="DQ9" s="619">
        <v>936660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24200</v>
      </c>
      <c r="BH10" s="611"/>
      <c r="BI10" s="611"/>
      <c r="BJ10" s="611"/>
      <c r="BK10" s="611"/>
      <c r="BL10" s="611"/>
      <c r="BM10" s="611"/>
      <c r="BN10" s="612"/>
      <c r="BO10" s="613">
        <v>2.6</v>
      </c>
      <c r="BP10" s="613"/>
      <c r="BQ10" s="613"/>
      <c r="BR10" s="613"/>
      <c r="BS10" s="614">
        <v>4035</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1383</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448</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178145</v>
      </c>
      <c r="S11" s="611"/>
      <c r="T11" s="611"/>
      <c r="U11" s="611"/>
      <c r="V11" s="611"/>
      <c r="W11" s="611"/>
      <c r="X11" s="611"/>
      <c r="Y11" s="612"/>
      <c r="Z11" s="615">
        <v>1.8</v>
      </c>
      <c r="AA11" s="616"/>
      <c r="AB11" s="616"/>
      <c r="AC11" s="622"/>
      <c r="AD11" s="619">
        <v>178145</v>
      </c>
      <c r="AE11" s="611"/>
      <c r="AF11" s="611"/>
      <c r="AG11" s="611"/>
      <c r="AH11" s="611"/>
      <c r="AI11" s="611"/>
      <c r="AJ11" s="611"/>
      <c r="AK11" s="612"/>
      <c r="AL11" s="615">
        <v>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22071</v>
      </c>
      <c r="BH11" s="611"/>
      <c r="BI11" s="611"/>
      <c r="BJ11" s="611"/>
      <c r="BK11" s="611"/>
      <c r="BL11" s="611"/>
      <c r="BM11" s="611"/>
      <c r="BN11" s="612"/>
      <c r="BO11" s="613">
        <v>2.2999999999999998</v>
      </c>
      <c r="BP11" s="613"/>
      <c r="BQ11" s="613"/>
      <c r="BR11" s="613"/>
      <c r="BS11" s="614">
        <v>6306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1144227</v>
      </c>
      <c r="CS11" s="611"/>
      <c r="CT11" s="611"/>
      <c r="CU11" s="611"/>
      <c r="CV11" s="611"/>
      <c r="CW11" s="611"/>
      <c r="CX11" s="611"/>
      <c r="CY11" s="612"/>
      <c r="CZ11" s="613">
        <v>11.9</v>
      </c>
      <c r="DA11" s="613"/>
      <c r="DB11" s="613"/>
      <c r="DC11" s="613"/>
      <c r="DD11" s="619">
        <v>319291</v>
      </c>
      <c r="DE11" s="611"/>
      <c r="DF11" s="611"/>
      <c r="DG11" s="611"/>
      <c r="DH11" s="611"/>
      <c r="DI11" s="611"/>
      <c r="DJ11" s="611"/>
      <c r="DK11" s="611"/>
      <c r="DL11" s="611"/>
      <c r="DM11" s="611"/>
      <c r="DN11" s="611"/>
      <c r="DO11" s="611"/>
      <c r="DP11" s="612"/>
      <c r="DQ11" s="619">
        <v>508581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520143</v>
      </c>
      <c r="BH12" s="611"/>
      <c r="BI12" s="611"/>
      <c r="BJ12" s="611"/>
      <c r="BK12" s="611"/>
      <c r="BL12" s="611"/>
      <c r="BM12" s="611"/>
      <c r="BN12" s="612"/>
      <c r="BO12" s="613">
        <v>55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316671</v>
      </c>
      <c r="CS12" s="611"/>
      <c r="CT12" s="611"/>
      <c r="CU12" s="611"/>
      <c r="CV12" s="611"/>
      <c r="CW12" s="611"/>
      <c r="CX12" s="611"/>
      <c r="CY12" s="612"/>
      <c r="CZ12" s="613">
        <v>3.3</v>
      </c>
      <c r="DA12" s="613"/>
      <c r="DB12" s="613"/>
      <c r="DC12" s="613"/>
      <c r="DD12" s="619" t="s">
        <v>122</v>
      </c>
      <c r="DE12" s="611"/>
      <c r="DF12" s="611"/>
      <c r="DG12" s="611"/>
      <c r="DH12" s="611"/>
      <c r="DI12" s="611"/>
      <c r="DJ12" s="611"/>
      <c r="DK12" s="611"/>
      <c r="DL12" s="611"/>
      <c r="DM12" s="611"/>
      <c r="DN12" s="611"/>
      <c r="DO12" s="611"/>
      <c r="DP12" s="612"/>
      <c r="DQ12" s="619">
        <v>110276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506670</v>
      </c>
      <c r="BH13" s="611"/>
      <c r="BI13" s="611"/>
      <c r="BJ13" s="611"/>
      <c r="BK13" s="611"/>
      <c r="BL13" s="611"/>
      <c r="BM13" s="611"/>
      <c r="BN13" s="612"/>
      <c r="BO13" s="613">
        <v>53.6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1190669</v>
      </c>
      <c r="CS13" s="611"/>
      <c r="CT13" s="611"/>
      <c r="CU13" s="611"/>
      <c r="CV13" s="611"/>
      <c r="CW13" s="611"/>
      <c r="CX13" s="611"/>
      <c r="CY13" s="612"/>
      <c r="CZ13" s="613">
        <v>12.3</v>
      </c>
      <c r="DA13" s="613"/>
      <c r="DB13" s="613"/>
      <c r="DC13" s="613"/>
      <c r="DD13" s="619">
        <v>505275</v>
      </c>
      <c r="DE13" s="611"/>
      <c r="DF13" s="611"/>
      <c r="DG13" s="611"/>
      <c r="DH13" s="611"/>
      <c r="DI13" s="611"/>
      <c r="DJ13" s="611"/>
      <c r="DK13" s="611"/>
      <c r="DL13" s="611"/>
      <c r="DM13" s="611"/>
      <c r="DN13" s="611"/>
      <c r="DO13" s="611"/>
      <c r="DP13" s="612"/>
      <c r="DQ13" s="619">
        <v>676763</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22170</v>
      </c>
      <c r="BH14" s="611"/>
      <c r="BI14" s="611"/>
      <c r="BJ14" s="611"/>
      <c r="BK14" s="611"/>
      <c r="BL14" s="611"/>
      <c r="BM14" s="611"/>
      <c r="BN14" s="612"/>
      <c r="BO14" s="613">
        <v>2.2999999999999998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358298</v>
      </c>
      <c r="CS14" s="611"/>
      <c r="CT14" s="611"/>
      <c r="CU14" s="611"/>
      <c r="CV14" s="611"/>
      <c r="CW14" s="611"/>
      <c r="CX14" s="611"/>
      <c r="CY14" s="612"/>
      <c r="CZ14" s="613">
        <v>3.7</v>
      </c>
      <c r="DA14" s="613"/>
      <c r="DB14" s="613"/>
      <c r="DC14" s="613"/>
      <c r="DD14" s="619">
        <v>89661</v>
      </c>
      <c r="DE14" s="611"/>
      <c r="DF14" s="611"/>
      <c r="DG14" s="611"/>
      <c r="DH14" s="611"/>
      <c r="DI14" s="611"/>
      <c r="DJ14" s="611"/>
      <c r="DK14" s="611"/>
      <c r="DL14" s="611"/>
      <c r="DM14" s="611"/>
      <c r="DN14" s="611"/>
      <c r="DO14" s="611"/>
      <c r="DP14" s="612"/>
      <c r="DQ14" s="619">
        <v>279684</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15562</v>
      </c>
      <c r="S15" s="611"/>
      <c r="T15" s="611"/>
      <c r="U15" s="611"/>
      <c r="V15" s="611"/>
      <c r="W15" s="611"/>
      <c r="X15" s="611"/>
      <c r="Y15" s="612"/>
      <c r="Z15" s="613">
        <v>0.2</v>
      </c>
      <c r="AA15" s="613"/>
      <c r="AB15" s="613"/>
      <c r="AC15" s="613"/>
      <c r="AD15" s="614">
        <v>15562</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65369</v>
      </c>
      <c r="BH15" s="611"/>
      <c r="BI15" s="611"/>
      <c r="BJ15" s="611"/>
      <c r="BK15" s="611"/>
      <c r="BL15" s="611"/>
      <c r="BM15" s="611"/>
      <c r="BN15" s="612"/>
      <c r="BO15" s="613">
        <v>6.9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1027912</v>
      </c>
      <c r="CS15" s="611"/>
      <c r="CT15" s="611"/>
      <c r="CU15" s="611"/>
      <c r="CV15" s="611"/>
      <c r="CW15" s="611"/>
      <c r="CX15" s="611"/>
      <c r="CY15" s="612"/>
      <c r="CZ15" s="613">
        <v>10.6</v>
      </c>
      <c r="DA15" s="613"/>
      <c r="DB15" s="613"/>
      <c r="DC15" s="613"/>
      <c r="DD15" s="619">
        <v>125371</v>
      </c>
      <c r="DE15" s="611"/>
      <c r="DF15" s="611"/>
      <c r="DG15" s="611"/>
      <c r="DH15" s="611"/>
      <c r="DI15" s="611"/>
      <c r="DJ15" s="611"/>
      <c r="DK15" s="611"/>
      <c r="DL15" s="611"/>
      <c r="DM15" s="611"/>
      <c r="DN15" s="611"/>
      <c r="DO15" s="611"/>
      <c r="DP15" s="612"/>
      <c r="DQ15" s="619">
        <v>821249</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14227</v>
      </c>
      <c r="S16" s="611"/>
      <c r="T16" s="611"/>
      <c r="U16" s="611"/>
      <c r="V16" s="611"/>
      <c r="W16" s="611"/>
      <c r="X16" s="611"/>
      <c r="Y16" s="612"/>
      <c r="Z16" s="613">
        <v>0.1</v>
      </c>
      <c r="AA16" s="613"/>
      <c r="AB16" s="613"/>
      <c r="AC16" s="613"/>
      <c r="AD16" s="614">
        <v>14227</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8736</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136</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27977</v>
      </c>
      <c r="S17" s="611"/>
      <c r="T17" s="611"/>
      <c r="U17" s="611"/>
      <c r="V17" s="611"/>
      <c r="W17" s="611"/>
      <c r="X17" s="611"/>
      <c r="Y17" s="612"/>
      <c r="Z17" s="613">
        <v>0.3</v>
      </c>
      <c r="AA17" s="613"/>
      <c r="AB17" s="613"/>
      <c r="AC17" s="613"/>
      <c r="AD17" s="614">
        <v>27977</v>
      </c>
      <c r="AE17" s="614"/>
      <c r="AF17" s="614"/>
      <c r="AG17" s="614"/>
      <c r="AH17" s="614"/>
      <c r="AI17" s="614"/>
      <c r="AJ17" s="614"/>
      <c r="AK17" s="614"/>
      <c r="AL17" s="615">
        <v>0.5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1373278</v>
      </c>
      <c r="CS17" s="611"/>
      <c r="CT17" s="611"/>
      <c r="CU17" s="611"/>
      <c r="CV17" s="611"/>
      <c r="CW17" s="611"/>
      <c r="CX17" s="611"/>
      <c r="CY17" s="612"/>
      <c r="CZ17" s="613">
        <v>14.2</v>
      </c>
      <c r="DA17" s="613"/>
      <c r="DB17" s="613"/>
      <c r="DC17" s="613"/>
      <c r="DD17" s="619" t="s">
        <v>122</v>
      </c>
      <c r="DE17" s="611"/>
      <c r="DF17" s="611"/>
      <c r="DG17" s="611"/>
      <c r="DH17" s="611"/>
      <c r="DI17" s="611"/>
      <c r="DJ17" s="611"/>
      <c r="DK17" s="611"/>
      <c r="DL17" s="611"/>
      <c r="DM17" s="611"/>
      <c r="DN17" s="611"/>
      <c r="DO17" s="611"/>
      <c r="DP17" s="612"/>
      <c r="DQ17" s="619">
        <v>1293327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2558</v>
      </c>
      <c r="S18" s="611"/>
      <c r="T18" s="611"/>
      <c r="U18" s="611"/>
      <c r="V18" s="611"/>
      <c r="W18" s="611"/>
      <c r="X18" s="611"/>
      <c r="Y18" s="612"/>
      <c r="Z18" s="613">
        <v>0</v>
      </c>
      <c r="AA18" s="613"/>
      <c r="AB18" s="613"/>
      <c r="AC18" s="613"/>
      <c r="AD18" s="614">
        <v>2558</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25092</v>
      </c>
      <c r="S19" s="611"/>
      <c r="T19" s="611"/>
      <c r="U19" s="611"/>
      <c r="V19" s="611"/>
      <c r="W19" s="611"/>
      <c r="X19" s="611"/>
      <c r="Y19" s="612"/>
      <c r="Z19" s="613">
        <v>0.3</v>
      </c>
      <c r="AA19" s="613"/>
      <c r="AB19" s="613"/>
      <c r="AC19" s="613"/>
      <c r="AD19" s="614">
        <v>25092</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682</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327</v>
      </c>
      <c r="S20" s="611"/>
      <c r="T20" s="611"/>
      <c r="U20" s="611"/>
      <c r="V20" s="611"/>
      <c r="W20" s="611"/>
      <c r="X20" s="611"/>
      <c r="Y20" s="612"/>
      <c r="Z20" s="613">
        <v>0</v>
      </c>
      <c r="AA20" s="613"/>
      <c r="AB20" s="613"/>
      <c r="AC20" s="613"/>
      <c r="AD20" s="614">
        <v>327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682</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9651842</v>
      </c>
      <c r="CS20" s="611"/>
      <c r="CT20" s="611"/>
      <c r="CU20" s="611"/>
      <c r="CV20" s="611"/>
      <c r="CW20" s="611"/>
      <c r="CX20" s="611"/>
      <c r="CY20" s="612"/>
      <c r="CZ20" s="613">
        <v>100</v>
      </c>
      <c r="DA20" s="613"/>
      <c r="DB20" s="613"/>
      <c r="DC20" s="613"/>
      <c r="DD20" s="619">
        <v>1238041</v>
      </c>
      <c r="DE20" s="611"/>
      <c r="DF20" s="611"/>
      <c r="DG20" s="611"/>
      <c r="DH20" s="611"/>
      <c r="DI20" s="611"/>
      <c r="DJ20" s="611"/>
      <c r="DK20" s="611"/>
      <c r="DL20" s="611"/>
      <c r="DM20" s="611"/>
      <c r="DN20" s="611"/>
      <c r="DO20" s="611"/>
      <c r="DP20" s="612"/>
      <c r="DQ20" s="619">
        <v>6792457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4994264</v>
      </c>
      <c r="S21" s="611"/>
      <c r="T21" s="611"/>
      <c r="U21" s="611"/>
      <c r="V21" s="611"/>
      <c r="W21" s="611"/>
      <c r="X21" s="611"/>
      <c r="Y21" s="612"/>
      <c r="Z21" s="613">
        <v>50.9</v>
      </c>
      <c r="AA21" s="613"/>
      <c r="AB21" s="613"/>
      <c r="AC21" s="613"/>
      <c r="AD21" s="614">
        <v>4550648</v>
      </c>
      <c r="AE21" s="614"/>
      <c r="AF21" s="614"/>
      <c r="AG21" s="614"/>
      <c r="AH21" s="614"/>
      <c r="AI21" s="614"/>
      <c r="AJ21" s="614"/>
      <c r="AK21" s="614"/>
      <c r="AL21" s="615">
        <v>76.3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682</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4550648</v>
      </c>
      <c r="S22" s="611"/>
      <c r="T22" s="611"/>
      <c r="U22" s="611"/>
      <c r="V22" s="611"/>
      <c r="W22" s="611"/>
      <c r="X22" s="611"/>
      <c r="Y22" s="612"/>
      <c r="Z22" s="613">
        <v>46.4</v>
      </c>
      <c r="AA22" s="613"/>
      <c r="AB22" s="613"/>
      <c r="AC22" s="613"/>
      <c r="AD22" s="614">
        <v>4550648</v>
      </c>
      <c r="AE22" s="614"/>
      <c r="AF22" s="614"/>
      <c r="AG22" s="614"/>
      <c r="AH22" s="614"/>
      <c r="AI22" s="614"/>
      <c r="AJ22" s="614"/>
      <c r="AK22" s="614"/>
      <c r="AL22" s="615">
        <v>76.3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443616</v>
      </c>
      <c r="S23" s="611"/>
      <c r="T23" s="611"/>
      <c r="U23" s="611"/>
      <c r="V23" s="611"/>
      <c r="W23" s="611"/>
      <c r="X23" s="611"/>
      <c r="Y23" s="612"/>
      <c r="Z23" s="613">
        <v>4.5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3773189</v>
      </c>
      <c r="CS24" s="600"/>
      <c r="CT24" s="600"/>
      <c r="CU24" s="600"/>
      <c r="CV24" s="600"/>
      <c r="CW24" s="600"/>
      <c r="CX24" s="600"/>
      <c r="CY24" s="601"/>
      <c r="CZ24" s="604">
        <v>39.1</v>
      </c>
      <c r="DA24" s="605"/>
      <c r="DB24" s="605"/>
      <c r="DC24" s="621"/>
      <c r="DD24" s="645">
        <v>3207168</v>
      </c>
      <c r="DE24" s="600"/>
      <c r="DF24" s="600"/>
      <c r="DG24" s="600"/>
      <c r="DH24" s="600"/>
      <c r="DI24" s="600"/>
      <c r="DJ24" s="600"/>
      <c r="DK24" s="601"/>
      <c r="DL24" s="645">
        <v>3111269</v>
      </c>
      <c r="DM24" s="600"/>
      <c r="DN24" s="600"/>
      <c r="DO24" s="600"/>
      <c r="DP24" s="600"/>
      <c r="DQ24" s="600"/>
      <c r="DR24" s="600"/>
      <c r="DS24" s="600"/>
      <c r="DT24" s="600"/>
      <c r="DU24" s="600"/>
      <c r="DV24" s="601"/>
      <c r="DW24" s="604">
        <v>52.1</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6398868</v>
      </c>
      <c r="S25" s="611"/>
      <c r="T25" s="611"/>
      <c r="U25" s="611"/>
      <c r="V25" s="611"/>
      <c r="W25" s="611"/>
      <c r="X25" s="611"/>
      <c r="Y25" s="612"/>
      <c r="Z25" s="613">
        <v>65.2</v>
      </c>
      <c r="AA25" s="613"/>
      <c r="AB25" s="613"/>
      <c r="AC25" s="613"/>
      <c r="AD25" s="614">
        <v>5955252</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1741778</v>
      </c>
      <c r="CS25" s="642"/>
      <c r="CT25" s="642"/>
      <c r="CU25" s="642"/>
      <c r="CV25" s="642"/>
      <c r="CW25" s="642"/>
      <c r="CX25" s="642"/>
      <c r="CY25" s="643"/>
      <c r="CZ25" s="615">
        <v>18</v>
      </c>
      <c r="DA25" s="640"/>
      <c r="DB25" s="640"/>
      <c r="DC25" s="644"/>
      <c r="DD25" s="619">
        <v>1633194</v>
      </c>
      <c r="DE25" s="642"/>
      <c r="DF25" s="642"/>
      <c r="DG25" s="642"/>
      <c r="DH25" s="642"/>
      <c r="DI25" s="642"/>
      <c r="DJ25" s="642"/>
      <c r="DK25" s="643"/>
      <c r="DL25" s="619">
        <v>1630237</v>
      </c>
      <c r="DM25" s="642"/>
      <c r="DN25" s="642"/>
      <c r="DO25" s="642"/>
      <c r="DP25" s="642"/>
      <c r="DQ25" s="642"/>
      <c r="DR25" s="642"/>
      <c r="DS25" s="642"/>
      <c r="DT25" s="642"/>
      <c r="DU25" s="642"/>
      <c r="DV25" s="643"/>
      <c r="DW25" s="615">
        <v>27.3</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932</v>
      </c>
      <c r="S26" s="611"/>
      <c r="T26" s="611"/>
      <c r="U26" s="611"/>
      <c r="V26" s="611"/>
      <c r="W26" s="611"/>
      <c r="X26" s="611"/>
      <c r="Y26" s="612"/>
      <c r="Z26" s="613">
        <v>0</v>
      </c>
      <c r="AA26" s="613"/>
      <c r="AB26" s="613"/>
      <c r="AC26" s="613"/>
      <c r="AD26" s="614">
        <v>932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1004825</v>
      </c>
      <c r="CS26" s="611"/>
      <c r="CT26" s="611"/>
      <c r="CU26" s="611"/>
      <c r="CV26" s="611"/>
      <c r="CW26" s="611"/>
      <c r="CX26" s="611"/>
      <c r="CY26" s="612"/>
      <c r="CZ26" s="615">
        <v>10.4</v>
      </c>
      <c r="DA26" s="640"/>
      <c r="DB26" s="640"/>
      <c r="DC26" s="644"/>
      <c r="DD26" s="619">
        <v>1000447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77225</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945212</v>
      </c>
      <c r="BH27" s="611"/>
      <c r="BI27" s="611"/>
      <c r="BJ27" s="611"/>
      <c r="BK27" s="611"/>
      <c r="BL27" s="611"/>
      <c r="BM27" s="611"/>
      <c r="BN27" s="612"/>
      <c r="BO27" s="613">
        <v>100</v>
      </c>
      <c r="BP27" s="613"/>
      <c r="BQ27" s="613"/>
      <c r="BR27" s="613"/>
      <c r="BS27" s="614">
        <v>10341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658133</v>
      </c>
      <c r="CS27" s="642"/>
      <c r="CT27" s="642"/>
      <c r="CU27" s="642"/>
      <c r="CV27" s="642"/>
      <c r="CW27" s="642"/>
      <c r="CX27" s="642"/>
      <c r="CY27" s="643"/>
      <c r="CZ27" s="615">
        <v>6.8</v>
      </c>
      <c r="DA27" s="640"/>
      <c r="DB27" s="640"/>
      <c r="DC27" s="644"/>
      <c r="DD27" s="619">
        <v>280647</v>
      </c>
      <c r="DE27" s="642"/>
      <c r="DF27" s="642"/>
      <c r="DG27" s="642"/>
      <c r="DH27" s="642"/>
      <c r="DI27" s="642"/>
      <c r="DJ27" s="642"/>
      <c r="DK27" s="643"/>
      <c r="DL27" s="619">
        <v>187705</v>
      </c>
      <c r="DM27" s="642"/>
      <c r="DN27" s="642"/>
      <c r="DO27" s="642"/>
      <c r="DP27" s="642"/>
      <c r="DQ27" s="642"/>
      <c r="DR27" s="642"/>
      <c r="DS27" s="642"/>
      <c r="DT27" s="642"/>
      <c r="DU27" s="642"/>
      <c r="DV27" s="643"/>
      <c r="DW27" s="615">
        <v>3.1</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140657</v>
      </c>
      <c r="S28" s="611"/>
      <c r="T28" s="611"/>
      <c r="U28" s="611"/>
      <c r="V28" s="611"/>
      <c r="W28" s="611"/>
      <c r="X28" s="611"/>
      <c r="Y28" s="612"/>
      <c r="Z28" s="613">
        <v>1.4</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1373278</v>
      </c>
      <c r="CS28" s="611"/>
      <c r="CT28" s="611"/>
      <c r="CU28" s="611"/>
      <c r="CV28" s="611"/>
      <c r="CW28" s="611"/>
      <c r="CX28" s="611"/>
      <c r="CY28" s="612"/>
      <c r="CZ28" s="615">
        <v>14.2</v>
      </c>
      <c r="DA28" s="640"/>
      <c r="DB28" s="640"/>
      <c r="DC28" s="644"/>
      <c r="DD28" s="619">
        <v>1293327</v>
      </c>
      <c r="DE28" s="611"/>
      <c r="DF28" s="611"/>
      <c r="DG28" s="611"/>
      <c r="DH28" s="611"/>
      <c r="DI28" s="611"/>
      <c r="DJ28" s="611"/>
      <c r="DK28" s="612"/>
      <c r="DL28" s="619">
        <v>1293327</v>
      </c>
      <c r="DM28" s="611"/>
      <c r="DN28" s="611"/>
      <c r="DO28" s="611"/>
      <c r="DP28" s="611"/>
      <c r="DQ28" s="611"/>
      <c r="DR28" s="611"/>
      <c r="DS28" s="611"/>
      <c r="DT28" s="611"/>
      <c r="DU28" s="611"/>
      <c r="DV28" s="612"/>
      <c r="DW28" s="615">
        <v>21.6</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25312</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1372580</v>
      </c>
      <c r="CS29" s="642"/>
      <c r="CT29" s="642"/>
      <c r="CU29" s="642"/>
      <c r="CV29" s="642"/>
      <c r="CW29" s="642"/>
      <c r="CX29" s="642"/>
      <c r="CY29" s="643"/>
      <c r="CZ29" s="615">
        <v>14.2</v>
      </c>
      <c r="DA29" s="640"/>
      <c r="DB29" s="640"/>
      <c r="DC29" s="644"/>
      <c r="DD29" s="619">
        <v>1292629</v>
      </c>
      <c r="DE29" s="642"/>
      <c r="DF29" s="642"/>
      <c r="DG29" s="642"/>
      <c r="DH29" s="642"/>
      <c r="DI29" s="642"/>
      <c r="DJ29" s="642"/>
      <c r="DK29" s="643"/>
      <c r="DL29" s="619">
        <v>1292629</v>
      </c>
      <c r="DM29" s="642"/>
      <c r="DN29" s="642"/>
      <c r="DO29" s="642"/>
      <c r="DP29" s="642"/>
      <c r="DQ29" s="642"/>
      <c r="DR29" s="642"/>
      <c r="DS29" s="642"/>
      <c r="DT29" s="642"/>
      <c r="DU29" s="642"/>
      <c r="DV29" s="643"/>
      <c r="DW29" s="615">
        <v>21.6</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769823</v>
      </c>
      <c r="S30" s="611"/>
      <c r="T30" s="611"/>
      <c r="U30" s="611"/>
      <c r="V30" s="611"/>
      <c r="W30" s="611"/>
      <c r="X30" s="611"/>
      <c r="Y30" s="612"/>
      <c r="Z30" s="613">
        <v>7.8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1345846</v>
      </c>
      <c r="CS30" s="611"/>
      <c r="CT30" s="611"/>
      <c r="CU30" s="611"/>
      <c r="CV30" s="611"/>
      <c r="CW30" s="611"/>
      <c r="CX30" s="611"/>
      <c r="CY30" s="612"/>
      <c r="CZ30" s="615">
        <v>13.9</v>
      </c>
      <c r="DA30" s="640"/>
      <c r="DB30" s="640"/>
      <c r="DC30" s="644"/>
      <c r="DD30" s="619">
        <v>1269559</v>
      </c>
      <c r="DE30" s="611"/>
      <c r="DF30" s="611"/>
      <c r="DG30" s="611"/>
      <c r="DH30" s="611"/>
      <c r="DI30" s="611"/>
      <c r="DJ30" s="611"/>
      <c r="DK30" s="612"/>
      <c r="DL30" s="619">
        <v>1269559</v>
      </c>
      <c r="DM30" s="611"/>
      <c r="DN30" s="611"/>
      <c r="DO30" s="611"/>
      <c r="DP30" s="611"/>
      <c r="DQ30" s="611"/>
      <c r="DR30" s="611"/>
      <c r="DS30" s="611"/>
      <c r="DT30" s="611"/>
      <c r="DU30" s="611"/>
      <c r="DV30" s="612"/>
      <c r="DW30" s="615">
        <v>21.2</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7037</v>
      </c>
      <c r="S31" s="611"/>
      <c r="T31" s="611"/>
      <c r="U31" s="611"/>
      <c r="V31" s="611"/>
      <c r="W31" s="611"/>
      <c r="X31" s="611"/>
      <c r="Y31" s="612"/>
      <c r="Z31" s="613">
        <v>0.1</v>
      </c>
      <c r="AA31" s="613"/>
      <c r="AB31" s="613"/>
      <c r="AC31" s="613"/>
      <c r="AD31" s="614">
        <v>7037</v>
      </c>
      <c r="AE31" s="614"/>
      <c r="AF31" s="614"/>
      <c r="AG31" s="614"/>
      <c r="AH31" s="614"/>
      <c r="AI31" s="614"/>
      <c r="AJ31" s="614"/>
      <c r="AK31" s="614"/>
      <c r="AL31" s="615">
        <v>0.1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99.7</v>
      </c>
      <c r="BH31" s="654"/>
      <c r="BI31" s="654"/>
      <c r="BJ31" s="654"/>
      <c r="BK31" s="654"/>
      <c r="BL31" s="654"/>
      <c r="BM31" s="605">
        <v>99.4</v>
      </c>
      <c r="BN31" s="654"/>
      <c r="BO31" s="654"/>
      <c r="BP31" s="654"/>
      <c r="BQ31" s="655"/>
      <c r="BR31" s="666">
        <v>99.7</v>
      </c>
      <c r="BS31" s="654"/>
      <c r="BT31" s="654"/>
      <c r="BU31" s="654"/>
      <c r="BV31" s="654"/>
      <c r="BW31" s="654"/>
      <c r="BX31" s="605">
        <v>99.5</v>
      </c>
      <c r="BY31" s="654"/>
      <c r="BZ31" s="654"/>
      <c r="CA31" s="654"/>
      <c r="CB31" s="655"/>
      <c r="CD31" s="648"/>
      <c r="CE31" s="649"/>
      <c r="CF31" s="607" t="s">
        <v>300</v>
      </c>
      <c r="CG31" s="608"/>
      <c r="CH31" s="608"/>
      <c r="CI31" s="608"/>
      <c r="CJ31" s="608"/>
      <c r="CK31" s="608"/>
      <c r="CL31" s="608"/>
      <c r="CM31" s="608"/>
      <c r="CN31" s="608"/>
      <c r="CO31" s="608"/>
      <c r="CP31" s="608"/>
      <c r="CQ31" s="609"/>
      <c r="CR31" s="610">
        <v>26734</v>
      </c>
      <c r="CS31" s="642"/>
      <c r="CT31" s="642"/>
      <c r="CU31" s="642"/>
      <c r="CV31" s="642"/>
      <c r="CW31" s="642"/>
      <c r="CX31" s="642"/>
      <c r="CY31" s="643"/>
      <c r="CZ31" s="615">
        <v>0.3</v>
      </c>
      <c r="DA31" s="640"/>
      <c r="DB31" s="640"/>
      <c r="DC31" s="644"/>
      <c r="DD31" s="619">
        <v>23070</v>
      </c>
      <c r="DE31" s="642"/>
      <c r="DF31" s="642"/>
      <c r="DG31" s="642"/>
      <c r="DH31" s="642"/>
      <c r="DI31" s="642"/>
      <c r="DJ31" s="642"/>
      <c r="DK31" s="643"/>
      <c r="DL31" s="619">
        <v>23070</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550512</v>
      </c>
      <c r="S32" s="611"/>
      <c r="T32" s="611"/>
      <c r="U32" s="611"/>
      <c r="V32" s="611"/>
      <c r="W32" s="611"/>
      <c r="X32" s="611"/>
      <c r="Y32" s="612"/>
      <c r="Z32" s="613">
        <v>5.6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99.7</v>
      </c>
      <c r="BH32" s="642"/>
      <c r="BI32" s="642"/>
      <c r="BJ32" s="642"/>
      <c r="BK32" s="642"/>
      <c r="BL32" s="642"/>
      <c r="BM32" s="616">
        <v>99.3</v>
      </c>
      <c r="BN32" s="642"/>
      <c r="BO32" s="642"/>
      <c r="BP32" s="642"/>
      <c r="BQ32" s="665"/>
      <c r="BR32" s="667">
        <v>99.4</v>
      </c>
      <c r="BS32" s="642"/>
      <c r="BT32" s="642"/>
      <c r="BU32" s="642"/>
      <c r="BV32" s="642"/>
      <c r="BW32" s="642"/>
      <c r="BX32" s="616">
        <v>99.2</v>
      </c>
      <c r="BY32" s="642"/>
      <c r="BZ32" s="642"/>
      <c r="CA32" s="642"/>
      <c r="CB32" s="665"/>
      <c r="CD32" s="650"/>
      <c r="CE32" s="651"/>
      <c r="CF32" s="607" t="s">
        <v>304</v>
      </c>
      <c r="CG32" s="608"/>
      <c r="CH32" s="608"/>
      <c r="CI32" s="608"/>
      <c r="CJ32" s="608"/>
      <c r="CK32" s="608"/>
      <c r="CL32" s="608"/>
      <c r="CM32" s="608"/>
      <c r="CN32" s="608"/>
      <c r="CO32" s="608"/>
      <c r="CP32" s="608"/>
      <c r="CQ32" s="609"/>
      <c r="CR32" s="610">
        <v>698</v>
      </c>
      <c r="CS32" s="611"/>
      <c r="CT32" s="611"/>
      <c r="CU32" s="611"/>
      <c r="CV32" s="611"/>
      <c r="CW32" s="611"/>
      <c r="CX32" s="611"/>
      <c r="CY32" s="612"/>
      <c r="CZ32" s="615">
        <v>0</v>
      </c>
      <c r="DA32" s="640"/>
      <c r="DB32" s="640"/>
      <c r="DC32" s="644"/>
      <c r="DD32" s="619">
        <v>698</v>
      </c>
      <c r="DE32" s="611"/>
      <c r="DF32" s="611"/>
      <c r="DG32" s="611"/>
      <c r="DH32" s="611"/>
      <c r="DI32" s="611"/>
      <c r="DJ32" s="611"/>
      <c r="DK32" s="612"/>
      <c r="DL32" s="619">
        <v>698</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49108</v>
      </c>
      <c r="S33" s="611"/>
      <c r="T33" s="611"/>
      <c r="U33" s="611"/>
      <c r="V33" s="611"/>
      <c r="W33" s="611"/>
      <c r="X33" s="611"/>
      <c r="Y33" s="612"/>
      <c r="Z33" s="613">
        <v>0.5</v>
      </c>
      <c r="AA33" s="613"/>
      <c r="AB33" s="613"/>
      <c r="AC33" s="613"/>
      <c r="AD33" s="614">
        <v>961</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99.4</v>
      </c>
      <c r="BN33" s="669"/>
      <c r="BO33" s="669"/>
      <c r="BP33" s="669"/>
      <c r="BQ33" s="671"/>
      <c r="BR33" s="668">
        <v>99.8</v>
      </c>
      <c r="BS33" s="669"/>
      <c r="BT33" s="669"/>
      <c r="BU33" s="669"/>
      <c r="BV33" s="669"/>
      <c r="BW33" s="669"/>
      <c r="BX33" s="670">
        <v>99.6</v>
      </c>
      <c r="BY33" s="669"/>
      <c r="BZ33" s="669"/>
      <c r="CA33" s="669"/>
      <c r="CB33" s="671"/>
      <c r="CD33" s="607" t="s">
        <v>307</v>
      </c>
      <c r="CE33" s="608"/>
      <c r="CF33" s="608"/>
      <c r="CG33" s="608"/>
      <c r="CH33" s="608"/>
      <c r="CI33" s="608"/>
      <c r="CJ33" s="608"/>
      <c r="CK33" s="608"/>
      <c r="CL33" s="608"/>
      <c r="CM33" s="608"/>
      <c r="CN33" s="608"/>
      <c r="CO33" s="608"/>
      <c r="CP33" s="608"/>
      <c r="CQ33" s="609"/>
      <c r="CR33" s="610">
        <v>4631876</v>
      </c>
      <c r="CS33" s="642"/>
      <c r="CT33" s="642"/>
      <c r="CU33" s="642"/>
      <c r="CV33" s="642"/>
      <c r="CW33" s="642"/>
      <c r="CX33" s="642"/>
      <c r="CY33" s="643"/>
      <c r="CZ33" s="615">
        <v>48</v>
      </c>
      <c r="DA33" s="640"/>
      <c r="DB33" s="640"/>
      <c r="DC33" s="644"/>
      <c r="DD33" s="619">
        <v>3243296</v>
      </c>
      <c r="DE33" s="642"/>
      <c r="DF33" s="642"/>
      <c r="DG33" s="642"/>
      <c r="DH33" s="642"/>
      <c r="DI33" s="642"/>
      <c r="DJ33" s="642"/>
      <c r="DK33" s="643"/>
      <c r="DL33" s="619">
        <v>2386588</v>
      </c>
      <c r="DM33" s="642"/>
      <c r="DN33" s="642"/>
      <c r="DO33" s="642"/>
      <c r="DP33" s="642"/>
      <c r="DQ33" s="642"/>
      <c r="DR33" s="642"/>
      <c r="DS33" s="642"/>
      <c r="DT33" s="642"/>
      <c r="DU33" s="642"/>
      <c r="DV33" s="643"/>
      <c r="DW33" s="615">
        <v>39.9</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84542</v>
      </c>
      <c r="S34" s="611"/>
      <c r="T34" s="611"/>
      <c r="U34" s="611"/>
      <c r="V34" s="611"/>
      <c r="W34" s="611"/>
      <c r="X34" s="611"/>
      <c r="Y34" s="612"/>
      <c r="Z34" s="613">
        <v>0.9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1612628</v>
      </c>
      <c r="CS34" s="611"/>
      <c r="CT34" s="611"/>
      <c r="CU34" s="611"/>
      <c r="CV34" s="611"/>
      <c r="CW34" s="611"/>
      <c r="CX34" s="611"/>
      <c r="CY34" s="612"/>
      <c r="CZ34" s="615">
        <v>16.7</v>
      </c>
      <c r="DA34" s="640"/>
      <c r="DB34" s="640"/>
      <c r="DC34" s="644"/>
      <c r="DD34" s="619">
        <v>1132773</v>
      </c>
      <c r="DE34" s="611"/>
      <c r="DF34" s="611"/>
      <c r="DG34" s="611"/>
      <c r="DH34" s="611"/>
      <c r="DI34" s="611"/>
      <c r="DJ34" s="611"/>
      <c r="DK34" s="612"/>
      <c r="DL34" s="619">
        <v>1097326</v>
      </c>
      <c r="DM34" s="611"/>
      <c r="DN34" s="611"/>
      <c r="DO34" s="611"/>
      <c r="DP34" s="611"/>
      <c r="DQ34" s="611"/>
      <c r="DR34" s="611"/>
      <c r="DS34" s="611"/>
      <c r="DT34" s="611"/>
      <c r="DU34" s="611"/>
      <c r="DV34" s="612"/>
      <c r="DW34" s="615">
        <v>18.399999999999999</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382197</v>
      </c>
      <c r="S35" s="611"/>
      <c r="T35" s="611"/>
      <c r="U35" s="611"/>
      <c r="V35" s="611"/>
      <c r="W35" s="611"/>
      <c r="X35" s="611"/>
      <c r="Y35" s="612"/>
      <c r="Z35" s="613">
        <v>3.9</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177780</v>
      </c>
      <c r="CS35" s="642"/>
      <c r="CT35" s="642"/>
      <c r="CU35" s="642"/>
      <c r="CV35" s="642"/>
      <c r="CW35" s="642"/>
      <c r="CX35" s="642"/>
      <c r="CY35" s="643"/>
      <c r="CZ35" s="615">
        <v>1.8</v>
      </c>
      <c r="DA35" s="640"/>
      <c r="DB35" s="640"/>
      <c r="DC35" s="644"/>
      <c r="DD35" s="619">
        <v>142111</v>
      </c>
      <c r="DE35" s="642"/>
      <c r="DF35" s="642"/>
      <c r="DG35" s="642"/>
      <c r="DH35" s="642"/>
      <c r="DI35" s="642"/>
      <c r="DJ35" s="642"/>
      <c r="DK35" s="643"/>
      <c r="DL35" s="619">
        <v>139050</v>
      </c>
      <c r="DM35" s="642"/>
      <c r="DN35" s="642"/>
      <c r="DO35" s="642"/>
      <c r="DP35" s="642"/>
      <c r="DQ35" s="642"/>
      <c r="DR35" s="642"/>
      <c r="DS35" s="642"/>
      <c r="DT35" s="642"/>
      <c r="DU35" s="642"/>
      <c r="DV35" s="643"/>
      <c r="DW35" s="615">
        <v>2.2999999999999998</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60026</v>
      </c>
      <c r="S36" s="611"/>
      <c r="T36" s="611"/>
      <c r="U36" s="611"/>
      <c r="V36" s="611"/>
      <c r="W36" s="611"/>
      <c r="X36" s="611"/>
      <c r="Y36" s="612"/>
      <c r="Z36" s="613">
        <v>0.6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1359558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10834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1786580</v>
      </c>
      <c r="CS36" s="611"/>
      <c r="CT36" s="611"/>
      <c r="CU36" s="611"/>
      <c r="CV36" s="611"/>
      <c r="CW36" s="611"/>
      <c r="CX36" s="611"/>
      <c r="CY36" s="612"/>
      <c r="CZ36" s="615">
        <v>18.5</v>
      </c>
      <c r="DA36" s="640"/>
      <c r="DB36" s="640"/>
      <c r="DC36" s="644"/>
      <c r="DD36" s="619">
        <v>1277977</v>
      </c>
      <c r="DE36" s="611"/>
      <c r="DF36" s="611"/>
      <c r="DG36" s="611"/>
      <c r="DH36" s="611"/>
      <c r="DI36" s="611"/>
      <c r="DJ36" s="611"/>
      <c r="DK36" s="612"/>
      <c r="DL36" s="619">
        <v>968237</v>
      </c>
      <c r="DM36" s="611"/>
      <c r="DN36" s="611"/>
      <c r="DO36" s="611"/>
      <c r="DP36" s="611"/>
      <c r="DQ36" s="611"/>
      <c r="DR36" s="611"/>
      <c r="DS36" s="611"/>
      <c r="DT36" s="611"/>
      <c r="DU36" s="611"/>
      <c r="DV36" s="612"/>
      <c r="DW36" s="615">
        <v>16.2</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506280</v>
      </c>
      <c r="S37" s="611"/>
      <c r="T37" s="611"/>
      <c r="U37" s="611"/>
      <c r="V37" s="611"/>
      <c r="W37" s="611"/>
      <c r="X37" s="611"/>
      <c r="Y37" s="612"/>
      <c r="Z37" s="613">
        <v>5.2</v>
      </c>
      <c r="AA37" s="613"/>
      <c r="AB37" s="613"/>
      <c r="AC37" s="613"/>
      <c r="AD37" s="614">
        <v>68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601835</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8695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255686</v>
      </c>
      <c r="CS37" s="642"/>
      <c r="CT37" s="642"/>
      <c r="CU37" s="642"/>
      <c r="CV37" s="642"/>
      <c r="CW37" s="642"/>
      <c r="CX37" s="642"/>
      <c r="CY37" s="643"/>
      <c r="CZ37" s="615">
        <v>2.6</v>
      </c>
      <c r="DA37" s="640"/>
      <c r="DB37" s="640"/>
      <c r="DC37" s="644"/>
      <c r="DD37" s="619">
        <v>252653</v>
      </c>
      <c r="DE37" s="642"/>
      <c r="DF37" s="642"/>
      <c r="DG37" s="642"/>
      <c r="DH37" s="642"/>
      <c r="DI37" s="642"/>
      <c r="DJ37" s="642"/>
      <c r="DK37" s="643"/>
      <c r="DL37" s="619">
        <v>251420</v>
      </c>
      <c r="DM37" s="642"/>
      <c r="DN37" s="642"/>
      <c r="DO37" s="642"/>
      <c r="DP37" s="642"/>
      <c r="DQ37" s="642"/>
      <c r="DR37" s="642"/>
      <c r="DS37" s="642"/>
      <c r="DT37" s="642"/>
      <c r="DU37" s="642"/>
      <c r="DV37" s="643"/>
      <c r="DW37" s="615">
        <v>4.2</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759198</v>
      </c>
      <c r="S38" s="611"/>
      <c r="T38" s="611"/>
      <c r="U38" s="611"/>
      <c r="V38" s="611"/>
      <c r="W38" s="611"/>
      <c r="X38" s="611"/>
      <c r="Y38" s="612"/>
      <c r="Z38" s="613">
        <v>7.7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205679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881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550308</v>
      </c>
      <c r="CS38" s="611"/>
      <c r="CT38" s="611"/>
      <c r="CU38" s="611"/>
      <c r="CV38" s="611"/>
      <c r="CW38" s="611"/>
      <c r="CX38" s="611"/>
      <c r="CY38" s="612"/>
      <c r="CZ38" s="615">
        <v>5.7</v>
      </c>
      <c r="DA38" s="640"/>
      <c r="DB38" s="640"/>
      <c r="DC38" s="644"/>
      <c r="DD38" s="619">
        <v>482229</v>
      </c>
      <c r="DE38" s="611"/>
      <c r="DF38" s="611"/>
      <c r="DG38" s="611"/>
      <c r="DH38" s="611"/>
      <c r="DI38" s="611"/>
      <c r="DJ38" s="611"/>
      <c r="DK38" s="612"/>
      <c r="DL38" s="619">
        <v>181975</v>
      </c>
      <c r="DM38" s="611"/>
      <c r="DN38" s="611"/>
      <c r="DO38" s="611"/>
      <c r="DP38" s="611"/>
      <c r="DQ38" s="611"/>
      <c r="DR38" s="611"/>
      <c r="DS38" s="611"/>
      <c r="DT38" s="611"/>
      <c r="DU38" s="611"/>
      <c r="DV38" s="612"/>
      <c r="DW38" s="615">
        <v>3</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159388</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1476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178515</v>
      </c>
      <c r="CS39" s="642"/>
      <c r="CT39" s="642"/>
      <c r="CU39" s="642"/>
      <c r="CV39" s="642"/>
      <c r="CW39" s="642"/>
      <c r="CX39" s="642"/>
      <c r="CY39" s="643"/>
      <c r="CZ39" s="615">
        <v>1.8</v>
      </c>
      <c r="DA39" s="640"/>
      <c r="DB39" s="640"/>
      <c r="DC39" s="644"/>
      <c r="DD39" s="619">
        <v>103426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10839</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39259</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140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326065</v>
      </c>
      <c r="CS40" s="611"/>
      <c r="CT40" s="611"/>
      <c r="CU40" s="611"/>
      <c r="CV40" s="611"/>
      <c r="CW40" s="611"/>
      <c r="CX40" s="611"/>
      <c r="CY40" s="612"/>
      <c r="CZ40" s="615">
        <v>3.4</v>
      </c>
      <c r="DA40" s="640"/>
      <c r="DB40" s="640"/>
      <c r="DC40" s="644"/>
      <c r="DD40" s="619">
        <v>104780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9811717</v>
      </c>
      <c r="S41" s="683"/>
      <c r="T41" s="683"/>
      <c r="U41" s="683"/>
      <c r="V41" s="683"/>
      <c r="W41" s="683"/>
      <c r="X41" s="683"/>
      <c r="Y41" s="687"/>
      <c r="Z41" s="688">
        <v>100</v>
      </c>
      <c r="AA41" s="688"/>
      <c r="AB41" s="688"/>
      <c r="AC41" s="688"/>
      <c r="AD41" s="689">
        <v>5964250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71686</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281711</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339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1246777</v>
      </c>
      <c r="CS42" s="642"/>
      <c r="CT42" s="642"/>
      <c r="CU42" s="642"/>
      <c r="CV42" s="642"/>
      <c r="CW42" s="642"/>
      <c r="CX42" s="642"/>
      <c r="CY42" s="643"/>
      <c r="CZ42" s="615">
        <v>12.9</v>
      </c>
      <c r="DA42" s="640"/>
      <c r="DB42" s="640"/>
      <c r="DC42" s="644"/>
      <c r="DD42" s="619">
        <v>341993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44801</v>
      </c>
      <c r="CS43" s="642"/>
      <c r="CT43" s="642"/>
      <c r="CU43" s="642"/>
      <c r="CV43" s="642"/>
      <c r="CW43" s="642"/>
      <c r="CX43" s="642"/>
      <c r="CY43" s="643"/>
      <c r="CZ43" s="615">
        <v>0.5</v>
      </c>
      <c r="DA43" s="640"/>
      <c r="DB43" s="640"/>
      <c r="DC43" s="644"/>
      <c r="DD43" s="619">
        <v>44679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1238041</v>
      </c>
      <c r="CS44" s="611"/>
      <c r="CT44" s="611"/>
      <c r="CU44" s="611"/>
      <c r="CV44" s="611"/>
      <c r="CW44" s="611"/>
      <c r="CX44" s="611"/>
      <c r="CY44" s="612"/>
      <c r="CZ44" s="615">
        <v>12.8</v>
      </c>
      <c r="DA44" s="616"/>
      <c r="DB44" s="616"/>
      <c r="DC44" s="622"/>
      <c r="DD44" s="619">
        <v>341857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355449</v>
      </c>
      <c r="CS45" s="642"/>
      <c r="CT45" s="642"/>
      <c r="CU45" s="642"/>
      <c r="CV45" s="642"/>
      <c r="CW45" s="642"/>
      <c r="CX45" s="642"/>
      <c r="CY45" s="643"/>
      <c r="CZ45" s="615">
        <v>3.7</v>
      </c>
      <c r="DA45" s="640"/>
      <c r="DB45" s="640"/>
      <c r="DC45" s="644"/>
      <c r="DD45" s="619">
        <v>36250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800088</v>
      </c>
      <c r="CS46" s="611"/>
      <c r="CT46" s="611"/>
      <c r="CU46" s="611"/>
      <c r="CV46" s="611"/>
      <c r="CW46" s="611"/>
      <c r="CX46" s="611"/>
      <c r="CY46" s="612"/>
      <c r="CZ46" s="615">
        <v>8.3000000000000007</v>
      </c>
      <c r="DA46" s="616"/>
      <c r="DB46" s="616"/>
      <c r="DC46" s="622"/>
      <c r="DD46" s="619">
        <v>304303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8736</v>
      </c>
      <c r="CS47" s="642"/>
      <c r="CT47" s="642"/>
      <c r="CU47" s="642"/>
      <c r="CV47" s="642"/>
      <c r="CW47" s="642"/>
      <c r="CX47" s="642"/>
      <c r="CY47" s="643"/>
      <c r="CZ47" s="615">
        <v>0.1</v>
      </c>
      <c r="DA47" s="640"/>
      <c r="DB47" s="640"/>
      <c r="DC47" s="644"/>
      <c r="DD47" s="619">
        <v>136</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9651842</v>
      </c>
      <c r="CS49" s="669"/>
      <c r="CT49" s="669"/>
      <c r="CU49" s="669"/>
      <c r="CV49" s="669"/>
      <c r="CW49" s="669"/>
      <c r="CX49" s="669"/>
      <c r="CY49" s="698"/>
      <c r="CZ49" s="690">
        <v>100</v>
      </c>
      <c r="DA49" s="699"/>
      <c r="DB49" s="699"/>
      <c r="DC49" s="700"/>
      <c r="DD49" s="701">
        <v>6792457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TIEvQpAyRD7lMTa8VVOihWhX8z8lNzTz5V412i5XlicY0IszEPEqR7CpVkPOpmYf8FXy28oPN33/fF16Qz96w==" saltValue="HF5TdENqnY0zDgKVOuXkb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10298</v>
      </c>
      <c r="R7" s="740"/>
      <c r="S7" s="740"/>
      <c r="T7" s="740"/>
      <c r="U7" s="740"/>
      <c r="V7" s="740">
        <v>10141</v>
      </c>
      <c r="W7" s="740"/>
      <c r="X7" s="740"/>
      <c r="Y7" s="740"/>
      <c r="Z7" s="740"/>
      <c r="AA7" s="740">
        <v>157</v>
      </c>
      <c r="AB7" s="740"/>
      <c r="AC7" s="740"/>
      <c r="AD7" s="740"/>
      <c r="AE7" s="741"/>
      <c r="AF7" s="742">
        <v>145</v>
      </c>
      <c r="AG7" s="743"/>
      <c r="AH7" s="743"/>
      <c r="AI7" s="743"/>
      <c r="AJ7" s="744"/>
      <c r="AK7" s="745">
        <v>415</v>
      </c>
      <c r="AL7" s="746"/>
      <c r="AM7" s="746"/>
      <c r="AN7" s="746"/>
      <c r="AO7" s="746"/>
      <c r="AP7" s="746">
        <v>9770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89</v>
      </c>
      <c r="R8" s="771"/>
      <c r="S8" s="771"/>
      <c r="T8" s="771"/>
      <c r="U8" s="771"/>
      <c r="V8" s="771">
        <v>86</v>
      </c>
      <c r="W8" s="771"/>
      <c r="X8" s="771"/>
      <c r="Y8" s="771"/>
      <c r="Z8" s="771"/>
      <c r="AA8" s="771">
        <v>3</v>
      </c>
      <c r="AB8" s="771"/>
      <c r="AC8" s="771"/>
      <c r="AD8" s="771"/>
      <c r="AE8" s="772"/>
      <c r="AF8" s="773">
        <v>3</v>
      </c>
      <c r="AG8" s="774"/>
      <c r="AH8" s="774"/>
      <c r="AI8" s="774"/>
      <c r="AJ8" s="775"/>
      <c r="AK8" s="756">
        <v>45</v>
      </c>
      <c r="AL8" s="757"/>
      <c r="AM8" s="757"/>
      <c r="AN8" s="757"/>
      <c r="AO8" s="757"/>
      <c r="AP8" s="757" t="s">
        <v>552</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10342</v>
      </c>
      <c r="R23" s="780"/>
      <c r="S23" s="780"/>
      <c r="T23" s="780"/>
      <c r="U23" s="780"/>
      <c r="V23" s="780">
        <v>10182</v>
      </c>
      <c r="W23" s="780"/>
      <c r="X23" s="780"/>
      <c r="Y23" s="780"/>
      <c r="Z23" s="780"/>
      <c r="AA23" s="780">
        <v>160</v>
      </c>
      <c r="AB23" s="780"/>
      <c r="AC23" s="780"/>
      <c r="AD23" s="780"/>
      <c r="AE23" s="781"/>
      <c r="AF23" s="782">
        <v>148</v>
      </c>
      <c r="AG23" s="780"/>
      <c r="AH23" s="780"/>
      <c r="AI23" s="780"/>
      <c r="AJ23" s="783"/>
      <c r="AK23" s="784"/>
      <c r="AL23" s="785"/>
      <c r="AM23" s="785"/>
      <c r="AN23" s="785"/>
      <c r="AO23" s="785"/>
      <c r="AP23" s="780">
        <v>9770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830</v>
      </c>
      <c r="R28" s="810"/>
      <c r="S28" s="810"/>
      <c r="T28" s="810"/>
      <c r="U28" s="810"/>
      <c r="V28" s="810">
        <v>829</v>
      </c>
      <c r="W28" s="810"/>
      <c r="X28" s="810"/>
      <c r="Y28" s="810"/>
      <c r="Z28" s="810"/>
      <c r="AA28" s="810">
        <v>1</v>
      </c>
      <c r="AB28" s="810"/>
      <c r="AC28" s="810"/>
      <c r="AD28" s="810"/>
      <c r="AE28" s="811"/>
      <c r="AF28" s="812">
        <v>1</v>
      </c>
      <c r="AG28" s="810"/>
      <c r="AH28" s="810"/>
      <c r="AI28" s="810"/>
      <c r="AJ28" s="813"/>
      <c r="AK28" s="814">
        <v>76</v>
      </c>
      <c r="AL28" s="815"/>
      <c r="AM28" s="815"/>
      <c r="AN28" s="815"/>
      <c r="AO28" s="815"/>
      <c r="AP28" s="815" t="s">
        <v>552</v>
      </c>
      <c r="AQ28" s="815"/>
      <c r="AR28" s="815"/>
      <c r="AS28" s="815"/>
      <c r="AT28" s="815"/>
      <c r="AU28" s="815" t="s">
        <v>491</v>
      </c>
      <c r="AV28" s="815"/>
      <c r="AW28" s="815"/>
      <c r="AX28" s="815"/>
      <c r="AY28" s="815"/>
      <c r="AZ28" s="816" t="s">
        <v>491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839</v>
      </c>
      <c r="R29" s="771"/>
      <c r="S29" s="771"/>
      <c r="T29" s="771"/>
      <c r="U29" s="771"/>
      <c r="V29" s="771">
        <v>722</v>
      </c>
      <c r="W29" s="771"/>
      <c r="X29" s="771"/>
      <c r="Y29" s="771"/>
      <c r="Z29" s="771"/>
      <c r="AA29" s="771">
        <v>117</v>
      </c>
      <c r="AB29" s="771"/>
      <c r="AC29" s="771"/>
      <c r="AD29" s="771"/>
      <c r="AE29" s="772"/>
      <c r="AF29" s="773">
        <v>117</v>
      </c>
      <c r="AG29" s="774"/>
      <c r="AH29" s="774"/>
      <c r="AI29" s="774"/>
      <c r="AJ29" s="775"/>
      <c r="AK29" s="821">
        <v>108</v>
      </c>
      <c r="AL29" s="817"/>
      <c r="AM29" s="817"/>
      <c r="AN29" s="817"/>
      <c r="AO29" s="817"/>
      <c r="AP29" s="817" t="s">
        <v>552</v>
      </c>
      <c r="AQ29" s="817"/>
      <c r="AR29" s="817"/>
      <c r="AS29" s="817"/>
      <c r="AT29" s="817"/>
      <c r="AU29" s="817" t="s">
        <v>491</v>
      </c>
      <c r="AV29" s="817"/>
      <c r="AW29" s="817"/>
      <c r="AX29" s="817"/>
      <c r="AY29" s="817"/>
      <c r="AZ29" s="818" t="s">
        <v>491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152</v>
      </c>
      <c r="R30" s="771"/>
      <c r="S30" s="771"/>
      <c r="T30" s="771"/>
      <c r="U30" s="771"/>
      <c r="V30" s="771">
        <v>151</v>
      </c>
      <c r="W30" s="771"/>
      <c r="X30" s="771"/>
      <c r="Y30" s="771"/>
      <c r="Z30" s="771"/>
      <c r="AA30" s="771">
        <v>1</v>
      </c>
      <c r="AB30" s="771"/>
      <c r="AC30" s="771"/>
      <c r="AD30" s="771"/>
      <c r="AE30" s="772"/>
      <c r="AF30" s="773">
        <v>1</v>
      </c>
      <c r="AG30" s="774"/>
      <c r="AH30" s="774"/>
      <c r="AI30" s="774"/>
      <c r="AJ30" s="775"/>
      <c r="AK30" s="821">
        <v>42</v>
      </c>
      <c r="AL30" s="817"/>
      <c r="AM30" s="817"/>
      <c r="AN30" s="817"/>
      <c r="AO30" s="817"/>
      <c r="AP30" s="817" t="s">
        <v>552</v>
      </c>
      <c r="AQ30" s="817"/>
      <c r="AR30" s="817"/>
      <c r="AS30" s="817"/>
      <c r="AT30" s="817"/>
      <c r="AU30" s="817" t="s">
        <v>491</v>
      </c>
      <c r="AV30" s="817"/>
      <c r="AW30" s="817"/>
      <c r="AX30" s="817"/>
      <c r="AY30" s="817"/>
      <c r="AZ30" s="818" t="s">
        <v>491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1388</v>
      </c>
      <c r="R31" s="771"/>
      <c r="S31" s="771"/>
      <c r="T31" s="771"/>
      <c r="U31" s="771"/>
      <c r="V31" s="771">
        <v>1388</v>
      </c>
      <c r="W31" s="771"/>
      <c r="X31" s="771"/>
      <c r="Y31" s="771"/>
      <c r="Z31" s="771"/>
      <c r="AA31" s="771" t="s">
        <v>552</v>
      </c>
      <c r="AB31" s="771"/>
      <c r="AC31" s="771"/>
      <c r="AD31" s="771"/>
      <c r="AE31" s="772"/>
      <c r="AF31" s="773" t="s">
        <v>122</v>
      </c>
      <c r="AG31" s="774"/>
      <c r="AH31" s="774"/>
      <c r="AI31" s="774"/>
      <c r="AJ31" s="775"/>
      <c r="AK31" s="821">
        <v>614</v>
      </c>
      <c r="AL31" s="817"/>
      <c r="AM31" s="817"/>
      <c r="AN31" s="817"/>
      <c r="AO31" s="817"/>
      <c r="AP31" s="817">
        <v>1040</v>
      </c>
      <c r="AQ31" s="817"/>
      <c r="AR31" s="817"/>
      <c r="AS31" s="817"/>
      <c r="AT31" s="817"/>
      <c r="AU31" s="817" t="s">
        <v>552</v>
      </c>
      <c r="AV31" s="817"/>
      <c r="AW31" s="817"/>
      <c r="AX31" s="817"/>
      <c r="AY31" s="817"/>
      <c r="AZ31" s="818" t="s">
        <v>491</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153</v>
      </c>
      <c r="R32" s="771"/>
      <c r="S32" s="771"/>
      <c r="T32" s="771"/>
      <c r="U32" s="771"/>
      <c r="V32" s="771">
        <v>125</v>
      </c>
      <c r="W32" s="771"/>
      <c r="X32" s="771"/>
      <c r="Y32" s="771"/>
      <c r="Z32" s="771"/>
      <c r="AA32" s="771">
        <v>28</v>
      </c>
      <c r="AB32" s="771"/>
      <c r="AC32" s="771"/>
      <c r="AD32" s="771"/>
      <c r="AE32" s="772"/>
      <c r="AF32" s="773">
        <v>350</v>
      </c>
      <c r="AG32" s="774"/>
      <c r="AH32" s="774"/>
      <c r="AI32" s="774"/>
      <c r="AJ32" s="775"/>
      <c r="AK32" s="821">
        <v>10</v>
      </c>
      <c r="AL32" s="817"/>
      <c r="AM32" s="817"/>
      <c r="AN32" s="817"/>
      <c r="AO32" s="817"/>
      <c r="AP32" s="817">
        <v>195</v>
      </c>
      <c r="AQ32" s="817"/>
      <c r="AR32" s="817"/>
      <c r="AS32" s="817"/>
      <c r="AT32" s="817"/>
      <c r="AU32" s="817">
        <v>3</v>
      </c>
      <c r="AV32" s="817"/>
      <c r="AW32" s="817"/>
      <c r="AX32" s="817"/>
      <c r="AY32" s="817"/>
      <c r="AZ32" s="818" t="s">
        <v>491</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372</v>
      </c>
      <c r="R33" s="771"/>
      <c r="S33" s="771"/>
      <c r="T33" s="771"/>
      <c r="U33" s="771"/>
      <c r="V33" s="771">
        <v>324</v>
      </c>
      <c r="W33" s="771"/>
      <c r="X33" s="771"/>
      <c r="Y33" s="771"/>
      <c r="Z33" s="771"/>
      <c r="AA33" s="771">
        <v>48</v>
      </c>
      <c r="AB33" s="771"/>
      <c r="AC33" s="771"/>
      <c r="AD33" s="771"/>
      <c r="AE33" s="772"/>
      <c r="AF33" s="773">
        <v>21</v>
      </c>
      <c r="AG33" s="774"/>
      <c r="AH33" s="774"/>
      <c r="AI33" s="774"/>
      <c r="AJ33" s="775"/>
      <c r="AK33" s="821">
        <v>206</v>
      </c>
      <c r="AL33" s="817"/>
      <c r="AM33" s="817"/>
      <c r="AN33" s="817"/>
      <c r="AO33" s="817"/>
      <c r="AP33" s="817">
        <v>1436</v>
      </c>
      <c r="AQ33" s="817"/>
      <c r="AR33" s="817"/>
      <c r="AS33" s="817"/>
      <c r="AT33" s="817"/>
      <c r="AU33" s="817">
        <v>1436</v>
      </c>
      <c r="AV33" s="817"/>
      <c r="AW33" s="817"/>
      <c r="AX33" s="817"/>
      <c r="AY33" s="817"/>
      <c r="AZ33" s="818" t="s">
        <v>491</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396</v>
      </c>
      <c r="C34" s="768"/>
      <c r="D34" s="768"/>
      <c r="E34" s="768"/>
      <c r="F34" s="768"/>
      <c r="G34" s="768"/>
      <c r="H34" s="768"/>
      <c r="I34" s="768"/>
      <c r="J34" s="768"/>
      <c r="K34" s="768"/>
      <c r="L34" s="768"/>
      <c r="M34" s="768"/>
      <c r="N34" s="768"/>
      <c r="O34" s="768"/>
      <c r="P34" s="769"/>
      <c r="Q34" s="770">
        <v>1091</v>
      </c>
      <c r="R34" s="771"/>
      <c r="S34" s="771"/>
      <c r="T34" s="771"/>
      <c r="U34" s="771"/>
      <c r="V34" s="771">
        <v>1128</v>
      </c>
      <c r="W34" s="771"/>
      <c r="X34" s="771"/>
      <c r="Y34" s="771"/>
      <c r="Z34" s="771"/>
      <c r="AA34" s="771">
        <v>-37</v>
      </c>
      <c r="AB34" s="771"/>
      <c r="AC34" s="771"/>
      <c r="AD34" s="771"/>
      <c r="AE34" s="772"/>
      <c r="AF34" s="773">
        <v>14</v>
      </c>
      <c r="AG34" s="774"/>
      <c r="AH34" s="774"/>
      <c r="AI34" s="774"/>
      <c r="AJ34" s="775"/>
      <c r="AK34" s="821">
        <v>602</v>
      </c>
      <c r="AL34" s="817"/>
      <c r="AM34" s="817"/>
      <c r="AN34" s="817"/>
      <c r="AO34" s="817"/>
      <c r="AP34" s="817">
        <v>456</v>
      </c>
      <c r="AQ34" s="817"/>
      <c r="AR34" s="817"/>
      <c r="AS34" s="817"/>
      <c r="AT34" s="817"/>
      <c r="AU34" s="817">
        <v>339</v>
      </c>
      <c r="AV34" s="817"/>
      <c r="AW34" s="817"/>
      <c r="AX34" s="817"/>
      <c r="AY34" s="817"/>
      <c r="AZ34" s="818" t="s">
        <v>491</v>
      </c>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397</v>
      </c>
      <c r="C35" s="768"/>
      <c r="D35" s="768"/>
      <c r="E35" s="768"/>
      <c r="F35" s="768"/>
      <c r="G35" s="768"/>
      <c r="H35" s="768"/>
      <c r="I35" s="768"/>
      <c r="J35" s="768"/>
      <c r="K35" s="768"/>
      <c r="L35" s="768"/>
      <c r="M35" s="768"/>
      <c r="N35" s="768"/>
      <c r="O35" s="768"/>
      <c r="P35" s="769"/>
      <c r="Q35" s="770">
        <v>63</v>
      </c>
      <c r="R35" s="771"/>
      <c r="S35" s="771"/>
      <c r="T35" s="771"/>
      <c r="U35" s="771"/>
      <c r="V35" s="771">
        <v>63</v>
      </c>
      <c r="W35" s="771"/>
      <c r="X35" s="771"/>
      <c r="Y35" s="771"/>
      <c r="Z35" s="771"/>
      <c r="AA35" s="771" t="s">
        <v>552</v>
      </c>
      <c r="AB35" s="771"/>
      <c r="AC35" s="771"/>
      <c r="AD35" s="771"/>
      <c r="AE35" s="772"/>
      <c r="AF35" s="773" t="s">
        <v>122</v>
      </c>
      <c r="AG35" s="774"/>
      <c r="AH35" s="774"/>
      <c r="AI35" s="774"/>
      <c r="AJ35" s="775"/>
      <c r="AK35" s="821">
        <v>30</v>
      </c>
      <c r="AL35" s="817"/>
      <c r="AM35" s="817"/>
      <c r="AN35" s="817"/>
      <c r="AO35" s="817"/>
      <c r="AP35" s="817">
        <v>100</v>
      </c>
      <c r="AQ35" s="817"/>
      <c r="AR35" s="817"/>
      <c r="AS35" s="817"/>
      <c r="AT35" s="817"/>
      <c r="AU35" s="817">
        <v>93</v>
      </c>
      <c r="AV35" s="817"/>
      <c r="AW35" s="817"/>
      <c r="AX35" s="817"/>
      <c r="AY35" s="817"/>
      <c r="AZ35" s="818" t="s">
        <v>491</v>
      </c>
      <c r="BA35" s="818"/>
      <c r="BB35" s="818"/>
      <c r="BC35" s="818"/>
      <c r="BD35" s="818"/>
      <c r="BE35" s="819" t="s">
        <v>398</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504</v>
      </c>
      <c r="AG63" s="831"/>
      <c r="AH63" s="831"/>
      <c r="AI63" s="831"/>
      <c r="AJ63" s="832"/>
      <c r="AK63" s="833"/>
      <c r="AL63" s="828"/>
      <c r="AM63" s="828"/>
      <c r="AN63" s="828"/>
      <c r="AO63" s="828"/>
      <c r="AP63" s="831">
        <v>3227</v>
      </c>
      <c r="AQ63" s="831"/>
      <c r="AR63" s="831"/>
      <c r="AS63" s="831"/>
      <c r="AT63" s="831"/>
      <c r="AU63" s="831">
        <v>1871</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403</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553</v>
      </c>
      <c r="C68" s="857"/>
      <c r="D68" s="857"/>
      <c r="E68" s="857"/>
      <c r="F68" s="857"/>
      <c r="G68" s="857"/>
      <c r="H68" s="857"/>
      <c r="I68" s="857"/>
      <c r="J68" s="857"/>
      <c r="K68" s="857"/>
      <c r="L68" s="857"/>
      <c r="M68" s="857"/>
      <c r="N68" s="857"/>
      <c r="O68" s="857"/>
      <c r="P68" s="858"/>
      <c r="Q68" s="859">
        <v>7141</v>
      </c>
      <c r="R68" s="853"/>
      <c r="S68" s="853"/>
      <c r="T68" s="853"/>
      <c r="U68" s="853"/>
      <c r="V68" s="853">
        <v>6656</v>
      </c>
      <c r="W68" s="853"/>
      <c r="X68" s="853"/>
      <c r="Y68" s="853"/>
      <c r="Z68" s="853"/>
      <c r="AA68" s="853">
        <v>485</v>
      </c>
      <c r="AB68" s="853"/>
      <c r="AC68" s="853"/>
      <c r="AD68" s="853"/>
      <c r="AE68" s="853"/>
      <c r="AF68" s="853">
        <v>416</v>
      </c>
      <c r="AG68" s="853"/>
      <c r="AH68" s="853"/>
      <c r="AI68" s="853"/>
      <c r="AJ68" s="853"/>
      <c r="AK68" s="853" t="s">
        <v>552</v>
      </c>
      <c r="AL68" s="853"/>
      <c r="AM68" s="853"/>
      <c r="AN68" s="853"/>
      <c r="AO68" s="853"/>
      <c r="AP68" s="853">
        <v>1376</v>
      </c>
      <c r="AQ68" s="853"/>
      <c r="AR68" s="853"/>
      <c r="AS68" s="853"/>
      <c r="AT68" s="853"/>
      <c r="AU68" s="853" t="s">
        <v>552</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554</v>
      </c>
      <c r="C69" s="861"/>
      <c r="D69" s="861"/>
      <c r="E69" s="861"/>
      <c r="F69" s="861"/>
      <c r="G69" s="861"/>
      <c r="H69" s="861"/>
      <c r="I69" s="861"/>
      <c r="J69" s="861"/>
      <c r="K69" s="861"/>
      <c r="L69" s="861"/>
      <c r="M69" s="861"/>
      <c r="N69" s="861"/>
      <c r="O69" s="861"/>
      <c r="P69" s="862"/>
      <c r="Q69" s="863">
        <v>7189</v>
      </c>
      <c r="R69" s="817"/>
      <c r="S69" s="817"/>
      <c r="T69" s="817"/>
      <c r="U69" s="817"/>
      <c r="V69" s="817">
        <v>6969</v>
      </c>
      <c r="W69" s="817"/>
      <c r="X69" s="817"/>
      <c r="Y69" s="817"/>
      <c r="Z69" s="817"/>
      <c r="AA69" s="817">
        <v>220</v>
      </c>
      <c r="AB69" s="817"/>
      <c r="AC69" s="817"/>
      <c r="AD69" s="817"/>
      <c r="AE69" s="817"/>
      <c r="AF69" s="817">
        <v>220</v>
      </c>
      <c r="AG69" s="817"/>
      <c r="AH69" s="817"/>
      <c r="AI69" s="817"/>
      <c r="AJ69" s="817"/>
      <c r="AK69" s="817">
        <v>3820</v>
      </c>
      <c r="AL69" s="817"/>
      <c r="AM69" s="817"/>
      <c r="AN69" s="817"/>
      <c r="AO69" s="817"/>
      <c r="AP69" s="817">
        <v>350</v>
      </c>
      <c r="AQ69" s="817"/>
      <c r="AR69" s="817"/>
      <c r="AS69" s="817"/>
      <c r="AT69" s="817"/>
      <c r="AU69" s="817">
        <v>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636</v>
      </c>
      <c r="AG88" s="831"/>
      <c r="AH88" s="831"/>
      <c r="AI88" s="831"/>
      <c r="AJ88" s="831"/>
      <c r="AK88" s="828"/>
      <c r="AL88" s="828"/>
      <c r="AM88" s="828"/>
      <c r="AN88" s="828"/>
      <c r="AO88" s="828"/>
      <c r="AP88" s="831">
        <v>1726</v>
      </c>
      <c r="AQ88" s="831"/>
      <c r="AR88" s="831"/>
      <c r="AS88" s="831"/>
      <c r="AT88" s="831"/>
      <c r="AU88" s="831">
        <v>9</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12" customFormat="1" ht="26.25" customHeight="1" x14ac:dyDescent="0.15">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1545893</v>
      </c>
      <c r="AB110" s="887"/>
      <c r="AC110" s="887"/>
      <c r="AD110" s="887"/>
      <c r="AE110" s="888"/>
      <c r="AF110" s="889">
        <v>1440830</v>
      </c>
      <c r="AG110" s="887"/>
      <c r="AH110" s="887"/>
      <c r="AI110" s="887"/>
      <c r="AJ110" s="888"/>
      <c r="AK110" s="889">
        <v>1372580</v>
      </c>
      <c r="AL110" s="887"/>
      <c r="AM110" s="887"/>
      <c r="AN110" s="887"/>
      <c r="AO110" s="888"/>
      <c r="AP110" s="890">
        <v>28</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11269214</v>
      </c>
      <c r="BR110" s="918"/>
      <c r="BS110" s="918"/>
      <c r="BT110" s="918"/>
      <c r="BU110" s="918"/>
      <c r="BV110" s="918">
        <v>10357077</v>
      </c>
      <c r="BW110" s="918"/>
      <c r="BX110" s="918"/>
      <c r="BY110" s="918"/>
      <c r="BZ110" s="918"/>
      <c r="CA110" s="918">
        <v>9770429</v>
      </c>
      <c r="CB110" s="918"/>
      <c r="CC110" s="918"/>
      <c r="CD110" s="918"/>
      <c r="CE110" s="918"/>
      <c r="CF110" s="931">
        <v>199.5</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2220250</v>
      </c>
      <c r="BR112" s="913"/>
      <c r="BS112" s="913"/>
      <c r="BT112" s="913"/>
      <c r="BU112" s="913"/>
      <c r="BV112" s="913">
        <v>2059676</v>
      </c>
      <c r="BW112" s="913"/>
      <c r="BX112" s="913"/>
      <c r="BY112" s="913"/>
      <c r="BZ112" s="913"/>
      <c r="CA112" s="913">
        <v>1870342</v>
      </c>
      <c r="CB112" s="913"/>
      <c r="CC112" s="913"/>
      <c r="CD112" s="913"/>
      <c r="CE112" s="913"/>
      <c r="CF112" s="907">
        <v>38.200000000000003</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242680</v>
      </c>
      <c r="AB113" s="925"/>
      <c r="AC113" s="925"/>
      <c r="AD113" s="925"/>
      <c r="AE113" s="926"/>
      <c r="AF113" s="927">
        <v>244002</v>
      </c>
      <c r="AG113" s="925"/>
      <c r="AH113" s="925"/>
      <c r="AI113" s="925"/>
      <c r="AJ113" s="926"/>
      <c r="AK113" s="927">
        <v>249822</v>
      </c>
      <c r="AL113" s="925"/>
      <c r="AM113" s="925"/>
      <c r="AN113" s="925"/>
      <c r="AO113" s="926"/>
      <c r="AP113" s="928">
        <v>5.0999999999999996</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16189</v>
      </c>
      <c r="BR113" s="913"/>
      <c r="BS113" s="913"/>
      <c r="BT113" s="913"/>
      <c r="BU113" s="913"/>
      <c r="BV113" s="913">
        <v>12767</v>
      </c>
      <c r="BW113" s="913"/>
      <c r="BX113" s="913"/>
      <c r="BY113" s="913"/>
      <c r="BZ113" s="913"/>
      <c r="CA113" s="913">
        <v>9357</v>
      </c>
      <c r="CB113" s="913"/>
      <c r="CC113" s="913"/>
      <c r="CD113" s="913"/>
      <c r="CE113" s="913"/>
      <c r="CF113" s="907">
        <v>0.2</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3574</v>
      </c>
      <c r="AB114" s="946"/>
      <c r="AC114" s="946"/>
      <c r="AD114" s="946"/>
      <c r="AE114" s="947"/>
      <c r="AF114" s="948">
        <v>3564</v>
      </c>
      <c r="AG114" s="946"/>
      <c r="AH114" s="946"/>
      <c r="AI114" s="946"/>
      <c r="AJ114" s="947"/>
      <c r="AK114" s="948">
        <v>3489</v>
      </c>
      <c r="AL114" s="946"/>
      <c r="AM114" s="946"/>
      <c r="AN114" s="946"/>
      <c r="AO114" s="947"/>
      <c r="AP114" s="949">
        <v>0.1</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1295187</v>
      </c>
      <c r="BR114" s="913"/>
      <c r="BS114" s="913"/>
      <c r="BT114" s="913"/>
      <c r="BU114" s="913"/>
      <c r="BV114" s="913">
        <v>1105000</v>
      </c>
      <c r="BW114" s="913"/>
      <c r="BX114" s="913"/>
      <c r="BY114" s="913"/>
      <c r="BZ114" s="913"/>
      <c r="CA114" s="913">
        <v>1126854</v>
      </c>
      <c r="CB114" s="913"/>
      <c r="CC114" s="913"/>
      <c r="CD114" s="913"/>
      <c r="CE114" s="913"/>
      <c r="CF114" s="907">
        <v>23</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1792147</v>
      </c>
      <c r="AB117" s="966"/>
      <c r="AC117" s="966"/>
      <c r="AD117" s="966"/>
      <c r="AE117" s="967"/>
      <c r="AF117" s="968">
        <v>1688396</v>
      </c>
      <c r="AG117" s="966"/>
      <c r="AH117" s="966"/>
      <c r="AI117" s="966"/>
      <c r="AJ117" s="967"/>
      <c r="AK117" s="968">
        <v>1625891</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445</v>
      </c>
      <c r="BP119" s="992"/>
      <c r="BQ119" s="986">
        <v>14800840</v>
      </c>
      <c r="BR119" s="987"/>
      <c r="BS119" s="987"/>
      <c r="BT119" s="987"/>
      <c r="BU119" s="987"/>
      <c r="BV119" s="987">
        <v>13534520</v>
      </c>
      <c r="BW119" s="987"/>
      <c r="BX119" s="987"/>
      <c r="BY119" s="987"/>
      <c r="BZ119" s="987"/>
      <c r="CA119" s="987">
        <v>12776982</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5979481</v>
      </c>
      <c r="BR120" s="918"/>
      <c r="BS120" s="918"/>
      <c r="BT120" s="918"/>
      <c r="BU120" s="918"/>
      <c r="BV120" s="918">
        <v>5940081</v>
      </c>
      <c r="BW120" s="918"/>
      <c r="BX120" s="918"/>
      <c r="BY120" s="918"/>
      <c r="BZ120" s="918"/>
      <c r="CA120" s="918">
        <v>5793272</v>
      </c>
      <c r="CB120" s="918"/>
      <c r="CC120" s="918"/>
      <c r="CD120" s="918"/>
      <c r="CE120" s="918"/>
      <c r="CF120" s="931">
        <v>118.3</v>
      </c>
      <c r="CG120" s="932"/>
      <c r="CH120" s="932"/>
      <c r="CI120" s="932"/>
      <c r="CJ120" s="932"/>
      <c r="CK120" s="993" t="s">
        <v>449</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1435819</v>
      </c>
      <c r="DR120" s="918"/>
      <c r="DS120" s="918"/>
      <c r="DT120" s="918"/>
      <c r="DU120" s="918"/>
      <c r="DV120" s="919">
        <v>29.3</v>
      </c>
      <c r="DW120" s="919"/>
      <c r="DX120" s="919"/>
      <c r="DY120" s="919"/>
      <c r="DZ120" s="920"/>
    </row>
    <row r="121" spans="1:130" s="212" customFormat="1" ht="26.25" customHeight="1" x14ac:dyDescent="0.15">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280887</v>
      </c>
      <c r="BR121" s="913"/>
      <c r="BS121" s="913"/>
      <c r="BT121" s="913"/>
      <c r="BU121" s="913"/>
      <c r="BV121" s="913">
        <v>220418</v>
      </c>
      <c r="BW121" s="913"/>
      <c r="BX121" s="913"/>
      <c r="BY121" s="913"/>
      <c r="BZ121" s="913"/>
      <c r="CA121" s="913">
        <v>157746</v>
      </c>
      <c r="CB121" s="913"/>
      <c r="CC121" s="913"/>
      <c r="CD121" s="913"/>
      <c r="CE121" s="913"/>
      <c r="CF121" s="907">
        <v>3.2</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442690</v>
      </c>
      <c r="DH121" s="913"/>
      <c r="DI121" s="913"/>
      <c r="DJ121" s="913"/>
      <c r="DK121" s="913"/>
      <c r="DL121" s="913">
        <v>381367</v>
      </c>
      <c r="DM121" s="913"/>
      <c r="DN121" s="913"/>
      <c r="DO121" s="913"/>
      <c r="DP121" s="913"/>
      <c r="DQ121" s="913">
        <v>338616</v>
      </c>
      <c r="DR121" s="913"/>
      <c r="DS121" s="913"/>
      <c r="DT121" s="913"/>
      <c r="DU121" s="913"/>
      <c r="DV121" s="914">
        <v>6.9</v>
      </c>
      <c r="DW121" s="914"/>
      <c r="DX121" s="914"/>
      <c r="DY121" s="914"/>
      <c r="DZ121" s="915"/>
    </row>
    <row r="122" spans="1:130" s="212" customFormat="1" ht="26.25" customHeight="1" x14ac:dyDescent="0.15">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9638261</v>
      </c>
      <c r="BR122" s="987"/>
      <c r="BS122" s="987"/>
      <c r="BT122" s="987"/>
      <c r="BU122" s="987"/>
      <c r="BV122" s="987">
        <v>9082966</v>
      </c>
      <c r="BW122" s="987"/>
      <c r="BX122" s="987"/>
      <c r="BY122" s="987"/>
      <c r="BZ122" s="987"/>
      <c r="CA122" s="987">
        <v>8849529</v>
      </c>
      <c r="CB122" s="987"/>
      <c r="CC122" s="987"/>
      <c r="CD122" s="987"/>
      <c r="CE122" s="987"/>
      <c r="CF122" s="1004">
        <v>180.7</v>
      </c>
      <c r="CG122" s="1005"/>
      <c r="CH122" s="1005"/>
      <c r="CI122" s="1005"/>
      <c r="CJ122" s="1005"/>
      <c r="CK122" s="996"/>
      <c r="CL122" s="997"/>
      <c r="CM122" s="997"/>
      <c r="CN122" s="997"/>
      <c r="CO122" s="998"/>
      <c r="CP122" s="1006" t="s">
        <v>397</v>
      </c>
      <c r="CQ122" s="1007"/>
      <c r="CR122" s="1007"/>
      <c r="CS122" s="1007"/>
      <c r="CT122" s="1007"/>
      <c r="CU122" s="1007"/>
      <c r="CV122" s="1007"/>
      <c r="CW122" s="1007"/>
      <c r="CX122" s="1007"/>
      <c r="CY122" s="1007"/>
      <c r="CZ122" s="1007"/>
      <c r="DA122" s="1007"/>
      <c r="DB122" s="1007"/>
      <c r="DC122" s="1007"/>
      <c r="DD122" s="1007"/>
      <c r="DE122" s="1007"/>
      <c r="DF122" s="1008"/>
      <c r="DG122" s="912">
        <v>119462</v>
      </c>
      <c r="DH122" s="913"/>
      <c r="DI122" s="913"/>
      <c r="DJ122" s="913"/>
      <c r="DK122" s="913"/>
      <c r="DL122" s="913">
        <v>104867</v>
      </c>
      <c r="DM122" s="913"/>
      <c r="DN122" s="913"/>
      <c r="DO122" s="913"/>
      <c r="DP122" s="913"/>
      <c r="DQ122" s="913">
        <v>92592</v>
      </c>
      <c r="DR122" s="913"/>
      <c r="DS122" s="913"/>
      <c r="DT122" s="913"/>
      <c r="DU122" s="913"/>
      <c r="DV122" s="914">
        <v>1.9</v>
      </c>
      <c r="DW122" s="914"/>
      <c r="DX122" s="914"/>
      <c r="DY122" s="914"/>
      <c r="DZ122" s="915"/>
    </row>
    <row r="123" spans="1:130" s="212" customFormat="1" ht="26.25" customHeight="1" x14ac:dyDescent="0.15">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453</v>
      </c>
      <c r="BP123" s="992"/>
      <c r="BQ123" s="1050">
        <v>15898629</v>
      </c>
      <c r="BR123" s="1051"/>
      <c r="BS123" s="1051"/>
      <c r="BT123" s="1051"/>
      <c r="BU123" s="1051"/>
      <c r="BV123" s="1051">
        <v>15243465</v>
      </c>
      <c r="BW123" s="1051"/>
      <c r="BX123" s="1051"/>
      <c r="BY123" s="1051"/>
      <c r="BZ123" s="1051"/>
      <c r="CA123" s="1051">
        <v>14800547</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v>2541</v>
      </c>
      <c r="DH123" s="946"/>
      <c r="DI123" s="946"/>
      <c r="DJ123" s="946"/>
      <c r="DK123" s="947"/>
      <c r="DL123" s="948">
        <v>2829</v>
      </c>
      <c r="DM123" s="946"/>
      <c r="DN123" s="946"/>
      <c r="DO123" s="946"/>
      <c r="DP123" s="947"/>
      <c r="DQ123" s="948">
        <v>3315</v>
      </c>
      <c r="DR123" s="946"/>
      <c r="DS123" s="946"/>
      <c r="DT123" s="946"/>
      <c r="DU123" s="947"/>
      <c r="DV123" s="949">
        <v>0.1</v>
      </c>
      <c r="DW123" s="950"/>
      <c r="DX123" s="950"/>
      <c r="DY123" s="950"/>
      <c r="DZ123" s="951"/>
    </row>
    <row r="124" spans="1:130" s="212" customFormat="1" ht="26.25" customHeight="1" thickBot="1" x14ac:dyDescent="0.2">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v>1655557</v>
      </c>
      <c r="DH124" s="973"/>
      <c r="DI124" s="973"/>
      <c r="DJ124" s="973"/>
      <c r="DK124" s="974"/>
      <c r="DL124" s="972">
        <v>1570613</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80639</v>
      </c>
      <c r="AB128" s="1033"/>
      <c r="AC128" s="1033"/>
      <c r="AD128" s="1033"/>
      <c r="AE128" s="1034"/>
      <c r="AF128" s="1035">
        <v>79495</v>
      </c>
      <c r="AG128" s="1033"/>
      <c r="AH128" s="1033"/>
      <c r="AI128" s="1033"/>
      <c r="AJ128" s="1034"/>
      <c r="AK128" s="1035">
        <v>78506</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14.46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5764822</v>
      </c>
      <c r="AB129" s="946"/>
      <c r="AC129" s="946"/>
      <c r="AD129" s="946"/>
      <c r="AE129" s="947"/>
      <c r="AF129" s="948">
        <v>5819128</v>
      </c>
      <c r="AG129" s="946"/>
      <c r="AH129" s="946"/>
      <c r="AI129" s="946"/>
      <c r="AJ129" s="947"/>
      <c r="AK129" s="948">
        <v>5957989</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19.46</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1073817</v>
      </c>
      <c r="AB130" s="946"/>
      <c r="AC130" s="946"/>
      <c r="AD130" s="946"/>
      <c r="AE130" s="947"/>
      <c r="AF130" s="948">
        <v>1086711</v>
      </c>
      <c r="AG130" s="946"/>
      <c r="AH130" s="946"/>
      <c r="AI130" s="946"/>
      <c r="AJ130" s="947"/>
      <c r="AK130" s="948">
        <v>1060219</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11.5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4691005</v>
      </c>
      <c r="AB131" s="973"/>
      <c r="AC131" s="973"/>
      <c r="AD131" s="973"/>
      <c r="AE131" s="974"/>
      <c r="AF131" s="972">
        <v>4732417</v>
      </c>
      <c r="AG131" s="973"/>
      <c r="AH131" s="973"/>
      <c r="AI131" s="973"/>
      <c r="AJ131" s="974"/>
      <c r="AK131" s="972">
        <v>4897770</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13.593909999999999</v>
      </c>
      <c r="AB132" s="1084"/>
      <c r="AC132" s="1084"/>
      <c r="AD132" s="1084"/>
      <c r="AE132" s="1085"/>
      <c r="AF132" s="1086">
        <v>11.034319999999999</v>
      </c>
      <c r="AG132" s="1084"/>
      <c r="AH132" s="1084"/>
      <c r="AI132" s="1084"/>
      <c r="AJ132" s="1085"/>
      <c r="AK132" s="1086">
        <v>9.9466900000000003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11.4</v>
      </c>
      <c r="AB133" s="1067"/>
      <c r="AC133" s="1067"/>
      <c r="AD133" s="1067"/>
      <c r="AE133" s="1068"/>
      <c r="AF133" s="1066">
        <v>11.8</v>
      </c>
      <c r="AG133" s="1067"/>
      <c r="AH133" s="1067"/>
      <c r="AI133" s="1067"/>
      <c r="AJ133" s="1068"/>
      <c r="AK133" s="1066">
        <v>11.5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NCypL5vlrmq2YF7s1w6SMrtYwgTie8u6uz8mMIM79WiFmBZ28Kvn248wacNddQt4aL9crrpTz6lh+wpBfKqnQ==" saltValue="LkRaO6BiD/i5QM8Gv6STz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WHTse7oMITZXwh7tdyV36Cci9SeylZRYFJE0EcTbBpCf4mmpCb7nE1pTK5vzSC0rVq7S9diFi8l15nXshi3WXA==" saltValue="M/UhdDZroMc/KRpXuTID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HOawGNVJJZCY60fCGlGwP+p7an8bIYeQgrtqs//yqkDdXYJZQcFr/jLuerh9Do0dQv2kBYOGNQaZ/kPRJkEWg==" saltValue="oHNTA0I4YSSmXVa6a6Dl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1" t="s">
        <v>482</v>
      </c>
      <c r="AP7" s="253"/>
      <c r="AQ7" s="254" t="s">
        <v>483</v>
      </c>
      <c r="AR7" s="255"/>
    </row>
    <row r="8" spans="1:46" x14ac:dyDescent="0.15">
      <c r="A8" s="247"/>
      <c r="AK8" s="256"/>
      <c r="AL8" s="257"/>
      <c r="AM8" s="257"/>
      <c r="AN8" s="258"/>
      <c r="AO8" s="1102"/>
      <c r="AP8" s="259" t="s">
        <v>484</v>
      </c>
      <c r="AQ8" s="260" t="s">
        <v>485</v>
      </c>
      <c r="AR8" s="261" t="s">
        <v>486</v>
      </c>
    </row>
    <row r="9" spans="1:46" x14ac:dyDescent="0.15">
      <c r="A9" s="247"/>
      <c r="AK9" s="1103" t="s">
        <v>487</v>
      </c>
      <c r="AL9" s="1104"/>
      <c r="AM9" s="1104"/>
      <c r="AN9" s="1105"/>
      <c r="AO9" s="262">
        <v>1741778</v>
      </c>
      <c r="AP9" s="262">
        <v>292637</v>
      </c>
      <c r="AQ9" s="263">
        <v>186275</v>
      </c>
      <c r="AR9" s="264">
        <v>57.1</v>
      </c>
    </row>
    <row r="10" spans="1:46" ht="13.5" customHeight="1" x14ac:dyDescent="0.15">
      <c r="A10" s="247"/>
      <c r="AK10" s="1103" t="s">
        <v>488</v>
      </c>
      <c r="AL10" s="1104"/>
      <c r="AM10" s="1104"/>
      <c r="AN10" s="1105"/>
      <c r="AO10" s="265">
        <v>184054</v>
      </c>
      <c r="AP10" s="265">
        <v>30923</v>
      </c>
      <c r="AQ10" s="266">
        <v>28060</v>
      </c>
      <c r="AR10" s="267">
        <v>10.199999999999999</v>
      </c>
    </row>
    <row r="11" spans="1:46" ht="13.5" customHeight="1" x14ac:dyDescent="0.15">
      <c r="A11" s="247"/>
      <c r="AK11" s="1103" t="s">
        <v>489</v>
      </c>
      <c r="AL11" s="1104"/>
      <c r="AM11" s="1104"/>
      <c r="AN11" s="1105"/>
      <c r="AO11" s="265">
        <v>302022</v>
      </c>
      <c r="AP11" s="265">
        <v>50743</v>
      </c>
      <c r="AQ11" s="266">
        <v>7123</v>
      </c>
      <c r="AR11" s="267">
        <v>612.4</v>
      </c>
    </row>
    <row r="12" spans="1:46" ht="13.5" customHeight="1" x14ac:dyDescent="0.15">
      <c r="A12" s="247"/>
      <c r="AK12" s="1103" t="s">
        <v>490</v>
      </c>
      <c r="AL12" s="1104"/>
      <c r="AM12" s="1104"/>
      <c r="AN12" s="1105"/>
      <c r="AO12" s="265" t="s">
        <v>491</v>
      </c>
      <c r="AP12" s="265" t="s">
        <v>491</v>
      </c>
      <c r="AQ12" s="266">
        <v>57</v>
      </c>
      <c r="AR12" s="267" t="s">
        <v>491</v>
      </c>
    </row>
    <row r="13" spans="1:46" ht="13.5" customHeight="1" x14ac:dyDescent="0.15">
      <c r="A13" s="247"/>
      <c r="AK13" s="1103" t="s">
        <v>492</v>
      </c>
      <c r="AL13" s="1104"/>
      <c r="AM13" s="1104"/>
      <c r="AN13" s="1105"/>
      <c r="AO13" s="265">
        <v>48340</v>
      </c>
      <c r="AP13" s="265">
        <v>8122</v>
      </c>
      <c r="AQ13" s="266">
        <v>6435</v>
      </c>
      <c r="AR13" s="267">
        <v>26.2</v>
      </c>
    </row>
    <row r="14" spans="1:46" ht="13.5" customHeight="1" x14ac:dyDescent="0.15">
      <c r="A14" s="247"/>
      <c r="AK14" s="1103" t="s">
        <v>493</v>
      </c>
      <c r="AL14" s="1104"/>
      <c r="AM14" s="1104"/>
      <c r="AN14" s="1105"/>
      <c r="AO14" s="265">
        <v>44801</v>
      </c>
      <c r="AP14" s="265">
        <v>7527</v>
      </c>
      <c r="AQ14" s="266">
        <v>3786</v>
      </c>
      <c r="AR14" s="267">
        <v>98.8</v>
      </c>
    </row>
    <row r="15" spans="1:46" ht="13.5" customHeight="1" x14ac:dyDescent="0.15">
      <c r="A15" s="247"/>
      <c r="AK15" s="1106" t="s">
        <v>494</v>
      </c>
      <c r="AL15" s="1107"/>
      <c r="AM15" s="1107"/>
      <c r="AN15" s="1108"/>
      <c r="AO15" s="265">
        <v>-47512</v>
      </c>
      <c r="AP15" s="265">
        <v>-7983</v>
      </c>
      <c r="AQ15" s="266">
        <v>-9323</v>
      </c>
      <c r="AR15" s="267">
        <v>-14.4</v>
      </c>
    </row>
    <row r="16" spans="1:46" x14ac:dyDescent="0.15">
      <c r="A16" s="247"/>
      <c r="AK16" s="1106" t="s">
        <v>177</v>
      </c>
      <c r="AL16" s="1107"/>
      <c r="AM16" s="1107"/>
      <c r="AN16" s="1108"/>
      <c r="AO16" s="265">
        <v>2273483</v>
      </c>
      <c r="AP16" s="265">
        <v>381970</v>
      </c>
      <c r="AQ16" s="266">
        <v>222412</v>
      </c>
      <c r="AR16" s="267">
        <v>71.7</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09" t="s">
        <v>499</v>
      </c>
      <c r="AL21" s="1110"/>
      <c r="AM21" s="1110"/>
      <c r="AN21" s="1111"/>
      <c r="AO21" s="277">
        <v>25.37</v>
      </c>
      <c r="AP21" s="278">
        <v>17.59</v>
      </c>
      <c r="AQ21" s="279">
        <v>7.78</v>
      </c>
      <c r="AS21" s="280"/>
      <c r="AT21" s="276"/>
    </row>
    <row r="22" spans="1:46" s="248" customFormat="1" x14ac:dyDescent="0.15">
      <c r="A22" s="276"/>
      <c r="AK22" s="1109" t="s">
        <v>500</v>
      </c>
      <c r="AL22" s="1110"/>
      <c r="AM22" s="1110"/>
      <c r="AN22" s="1111"/>
      <c r="AO22" s="281">
        <v>97.2</v>
      </c>
      <c r="AP22" s="282">
        <v>95.9</v>
      </c>
      <c r="AQ22" s="283">
        <v>1.3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1" t="s">
        <v>482</v>
      </c>
      <c r="AP30" s="253"/>
      <c r="AQ30" s="254" t="s">
        <v>483</v>
      </c>
      <c r="AR30" s="255"/>
    </row>
    <row r="31" spans="1:46" x14ac:dyDescent="0.15">
      <c r="A31" s="247"/>
      <c r="AK31" s="256"/>
      <c r="AL31" s="257"/>
      <c r="AM31" s="257"/>
      <c r="AN31" s="258"/>
      <c r="AO31" s="1102"/>
      <c r="AP31" s="259" t="s">
        <v>484</v>
      </c>
      <c r="AQ31" s="260" t="s">
        <v>485</v>
      </c>
      <c r="AR31" s="261" t="s">
        <v>486</v>
      </c>
    </row>
    <row r="32" spans="1:46" ht="27" customHeight="1" x14ac:dyDescent="0.15">
      <c r="A32" s="247"/>
      <c r="AK32" s="1117" t="s">
        <v>504</v>
      </c>
      <c r="AL32" s="1118"/>
      <c r="AM32" s="1118"/>
      <c r="AN32" s="1119"/>
      <c r="AO32" s="291">
        <v>1372580</v>
      </c>
      <c r="AP32" s="291">
        <v>230608</v>
      </c>
      <c r="AQ32" s="292">
        <v>124581</v>
      </c>
      <c r="AR32" s="293">
        <v>85.1</v>
      </c>
    </row>
    <row r="33" spans="1:46" ht="13.5" customHeight="1" x14ac:dyDescent="0.15">
      <c r="A33" s="247"/>
      <c r="AK33" s="1117" t="s">
        <v>505</v>
      </c>
      <c r="AL33" s="1118"/>
      <c r="AM33" s="1118"/>
      <c r="AN33" s="1119"/>
      <c r="AO33" s="291" t="s">
        <v>491</v>
      </c>
      <c r="AP33" s="291" t="s">
        <v>491</v>
      </c>
      <c r="AQ33" s="292">
        <v>76</v>
      </c>
      <c r="AR33" s="293" t="s">
        <v>491</v>
      </c>
    </row>
    <row r="34" spans="1:46" ht="27" customHeight="1" x14ac:dyDescent="0.15">
      <c r="A34" s="247"/>
      <c r="AK34" s="1117" t="s">
        <v>506</v>
      </c>
      <c r="AL34" s="1118"/>
      <c r="AM34" s="1118"/>
      <c r="AN34" s="1119"/>
      <c r="AO34" s="291" t="s">
        <v>491</v>
      </c>
      <c r="AP34" s="291" t="s">
        <v>491</v>
      </c>
      <c r="AQ34" s="292">
        <v>163</v>
      </c>
      <c r="AR34" s="293" t="s">
        <v>491</v>
      </c>
    </row>
    <row r="35" spans="1:46" ht="27" customHeight="1" x14ac:dyDescent="0.15">
      <c r="A35" s="247"/>
      <c r="AK35" s="1117" t="s">
        <v>507</v>
      </c>
      <c r="AL35" s="1118"/>
      <c r="AM35" s="1118"/>
      <c r="AN35" s="1119"/>
      <c r="AO35" s="291">
        <v>249822</v>
      </c>
      <c r="AP35" s="291">
        <v>41973</v>
      </c>
      <c r="AQ35" s="292">
        <v>24428</v>
      </c>
      <c r="AR35" s="293">
        <v>71.8</v>
      </c>
    </row>
    <row r="36" spans="1:46" ht="27" customHeight="1" x14ac:dyDescent="0.15">
      <c r="A36" s="247"/>
      <c r="AK36" s="1117" t="s">
        <v>508</v>
      </c>
      <c r="AL36" s="1118"/>
      <c r="AM36" s="1118"/>
      <c r="AN36" s="1119"/>
      <c r="AO36" s="291">
        <v>3489</v>
      </c>
      <c r="AP36" s="291">
        <v>586</v>
      </c>
      <c r="AQ36" s="292">
        <v>4294</v>
      </c>
      <c r="AR36" s="293">
        <v>-86.4</v>
      </c>
    </row>
    <row r="37" spans="1:46" ht="13.5" customHeight="1" x14ac:dyDescent="0.15">
      <c r="A37" s="247"/>
      <c r="AK37" s="1117" t="s">
        <v>509</v>
      </c>
      <c r="AL37" s="1118"/>
      <c r="AM37" s="1118"/>
      <c r="AN37" s="1119"/>
      <c r="AO37" s="291" t="s">
        <v>491</v>
      </c>
      <c r="AP37" s="291" t="s">
        <v>491</v>
      </c>
      <c r="AQ37" s="292">
        <v>880</v>
      </c>
      <c r="AR37" s="293" t="s">
        <v>491</v>
      </c>
    </row>
    <row r="38" spans="1:46" ht="27" customHeight="1" x14ac:dyDescent="0.15">
      <c r="A38" s="247"/>
      <c r="AK38" s="1120" t="s">
        <v>510</v>
      </c>
      <c r="AL38" s="1121"/>
      <c r="AM38" s="1121"/>
      <c r="AN38" s="1122"/>
      <c r="AO38" s="294" t="s">
        <v>491</v>
      </c>
      <c r="AP38" s="294" t="s">
        <v>491</v>
      </c>
      <c r="AQ38" s="295">
        <v>22</v>
      </c>
      <c r="AR38" s="283" t="s">
        <v>491</v>
      </c>
      <c r="AS38" s="290"/>
    </row>
    <row r="39" spans="1:46" x14ac:dyDescent="0.15">
      <c r="A39" s="247"/>
      <c r="AK39" s="1120" t="s">
        <v>511</v>
      </c>
      <c r="AL39" s="1121"/>
      <c r="AM39" s="1121"/>
      <c r="AN39" s="1122"/>
      <c r="AO39" s="291">
        <v>-78506</v>
      </c>
      <c r="AP39" s="291">
        <v>-13190</v>
      </c>
      <c r="AQ39" s="292">
        <v>-5293</v>
      </c>
      <c r="AR39" s="293">
        <v>149.19999999999999</v>
      </c>
      <c r="AS39" s="290"/>
    </row>
    <row r="40" spans="1:46" ht="27" customHeight="1" x14ac:dyDescent="0.15">
      <c r="A40" s="247"/>
      <c r="AK40" s="1117" t="s">
        <v>512</v>
      </c>
      <c r="AL40" s="1118"/>
      <c r="AM40" s="1118"/>
      <c r="AN40" s="1119"/>
      <c r="AO40" s="291">
        <v>-1060219</v>
      </c>
      <c r="AP40" s="291">
        <v>-178128</v>
      </c>
      <c r="AQ40" s="292">
        <v>-99375</v>
      </c>
      <c r="AR40" s="293">
        <v>79.2</v>
      </c>
      <c r="AS40" s="290"/>
    </row>
    <row r="41" spans="1:46" x14ac:dyDescent="0.15">
      <c r="A41" s="247"/>
      <c r="AK41" s="1123" t="s">
        <v>287</v>
      </c>
      <c r="AL41" s="1124"/>
      <c r="AM41" s="1124"/>
      <c r="AN41" s="1125"/>
      <c r="AO41" s="291">
        <v>487166</v>
      </c>
      <c r="AP41" s="291">
        <v>81849</v>
      </c>
      <c r="AQ41" s="292">
        <v>49775</v>
      </c>
      <c r="AR41" s="293">
        <v>64.400000000000006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12" t="s">
        <v>482</v>
      </c>
      <c r="AN49" s="1114" t="s">
        <v>515</v>
      </c>
      <c r="AO49" s="1115"/>
      <c r="AP49" s="1115"/>
      <c r="AQ49" s="1115"/>
      <c r="AR49" s="1116"/>
    </row>
    <row r="50" spans="1:44" x14ac:dyDescent="0.15">
      <c r="A50" s="247"/>
      <c r="AK50" s="305"/>
      <c r="AL50" s="306"/>
      <c r="AM50" s="1113"/>
      <c r="AN50" s="307" t="s">
        <v>516</v>
      </c>
      <c r="AO50" s="308" t="s">
        <v>517</v>
      </c>
      <c r="AP50" s="309" t="s">
        <v>518</v>
      </c>
      <c r="AQ50" s="310" t="s">
        <v>519</v>
      </c>
      <c r="AR50" s="311" t="s">
        <v>520</v>
      </c>
    </row>
    <row r="51" spans="1:44" x14ac:dyDescent="0.15">
      <c r="A51" s="247"/>
      <c r="AK51" s="303" t="s">
        <v>521</v>
      </c>
      <c r="AL51" s="304"/>
      <c r="AM51" s="312">
        <v>1492273</v>
      </c>
      <c r="AN51" s="313">
        <v>223260</v>
      </c>
      <c r="AO51" s="314">
        <v>-37.1</v>
      </c>
      <c r="AP51" s="315">
        <v>200194</v>
      </c>
      <c r="AQ51" s="316">
        <v>5.2</v>
      </c>
      <c r="AR51" s="317">
        <v>-42.3</v>
      </c>
    </row>
    <row r="52" spans="1:44" x14ac:dyDescent="0.15">
      <c r="A52" s="247"/>
      <c r="AK52" s="318"/>
      <c r="AL52" s="319" t="s">
        <v>522</v>
      </c>
      <c r="AM52" s="320">
        <v>746973</v>
      </c>
      <c r="AN52" s="321">
        <v>111755</v>
      </c>
      <c r="AO52" s="322">
        <v>-43.2</v>
      </c>
      <c r="AP52" s="323">
        <v>106422</v>
      </c>
      <c r="AQ52" s="324">
        <v>20.100000000000001</v>
      </c>
      <c r="AR52" s="325">
        <v>-63.3</v>
      </c>
    </row>
    <row r="53" spans="1:44" x14ac:dyDescent="0.15">
      <c r="A53" s="247"/>
      <c r="AK53" s="303" t="s">
        <v>523</v>
      </c>
      <c r="AL53" s="304"/>
      <c r="AM53" s="312">
        <v>2389144</v>
      </c>
      <c r="AN53" s="313">
        <v>365033</v>
      </c>
      <c r="AO53" s="314">
        <v>63.5</v>
      </c>
      <c r="AP53" s="315">
        <v>196914</v>
      </c>
      <c r="AQ53" s="316">
        <v>-1.6</v>
      </c>
      <c r="AR53" s="317">
        <v>65.099999999999994</v>
      </c>
    </row>
    <row r="54" spans="1:44" x14ac:dyDescent="0.15">
      <c r="A54" s="247"/>
      <c r="AK54" s="318"/>
      <c r="AL54" s="319" t="s">
        <v>522</v>
      </c>
      <c r="AM54" s="320">
        <v>1614502</v>
      </c>
      <c r="AN54" s="321">
        <v>246677</v>
      </c>
      <c r="AO54" s="322">
        <v>120.7</v>
      </c>
      <c r="AP54" s="323">
        <v>98966</v>
      </c>
      <c r="AQ54" s="324">
        <v>-7</v>
      </c>
      <c r="AR54" s="325">
        <v>127.7</v>
      </c>
    </row>
    <row r="55" spans="1:44" x14ac:dyDescent="0.15">
      <c r="A55" s="247"/>
      <c r="AK55" s="303" t="s">
        <v>524</v>
      </c>
      <c r="AL55" s="304"/>
      <c r="AM55" s="312">
        <v>1518715</v>
      </c>
      <c r="AN55" s="313">
        <v>239168</v>
      </c>
      <c r="AO55" s="314">
        <v>-34.5</v>
      </c>
      <c r="AP55" s="315">
        <v>204757</v>
      </c>
      <c r="AQ55" s="316">
        <v>4</v>
      </c>
      <c r="AR55" s="317">
        <v>-38.5</v>
      </c>
    </row>
    <row r="56" spans="1:44" x14ac:dyDescent="0.15">
      <c r="A56" s="247"/>
      <c r="AK56" s="318"/>
      <c r="AL56" s="319" t="s">
        <v>522</v>
      </c>
      <c r="AM56" s="320">
        <v>1038469</v>
      </c>
      <c r="AN56" s="321">
        <v>163538</v>
      </c>
      <c r="AO56" s="322">
        <v>-33.700000000000003</v>
      </c>
      <c r="AP56" s="323">
        <v>106071</v>
      </c>
      <c r="AQ56" s="324">
        <v>7.2</v>
      </c>
      <c r="AR56" s="325">
        <v>-40.9</v>
      </c>
    </row>
    <row r="57" spans="1:44" x14ac:dyDescent="0.15">
      <c r="A57" s="247"/>
      <c r="AK57" s="303" t="s">
        <v>525</v>
      </c>
      <c r="AL57" s="304"/>
      <c r="AM57" s="312">
        <v>938504</v>
      </c>
      <c r="AN57" s="313">
        <v>152058</v>
      </c>
      <c r="AO57" s="314">
        <v>-36.4</v>
      </c>
      <c r="AP57" s="315">
        <v>194971</v>
      </c>
      <c r="AQ57" s="316">
        <v>-4.8</v>
      </c>
      <c r="AR57" s="317">
        <v>-31.6</v>
      </c>
    </row>
    <row r="58" spans="1:44" x14ac:dyDescent="0.15">
      <c r="A58" s="247"/>
      <c r="AK58" s="318"/>
      <c r="AL58" s="319" t="s">
        <v>522</v>
      </c>
      <c r="AM58" s="320">
        <v>551608</v>
      </c>
      <c r="AN58" s="321">
        <v>89373</v>
      </c>
      <c r="AO58" s="322">
        <v>-45.4</v>
      </c>
      <c r="AP58" s="323">
        <v>105966</v>
      </c>
      <c r="AQ58" s="324">
        <v>-0.1</v>
      </c>
      <c r="AR58" s="325">
        <v>-45.3</v>
      </c>
    </row>
    <row r="59" spans="1:44" x14ac:dyDescent="0.15">
      <c r="A59" s="247"/>
      <c r="AK59" s="303" t="s">
        <v>526</v>
      </c>
      <c r="AL59" s="304"/>
      <c r="AM59" s="312">
        <v>1238041</v>
      </c>
      <c r="AN59" s="313">
        <v>208004</v>
      </c>
      <c r="AO59" s="314">
        <v>36.799999999999997</v>
      </c>
      <c r="AP59" s="315">
        <v>224172</v>
      </c>
      <c r="AQ59" s="316">
        <v>15</v>
      </c>
      <c r="AR59" s="317">
        <v>21.8</v>
      </c>
    </row>
    <row r="60" spans="1:44" x14ac:dyDescent="0.15">
      <c r="A60" s="247"/>
      <c r="AK60" s="318"/>
      <c r="AL60" s="319" t="s">
        <v>522</v>
      </c>
      <c r="AM60" s="320">
        <v>800088</v>
      </c>
      <c r="AN60" s="321">
        <v>134423</v>
      </c>
      <c r="AO60" s="322">
        <v>50.4</v>
      </c>
      <c r="AP60" s="323">
        <v>117611</v>
      </c>
      <c r="AQ60" s="324">
        <v>11</v>
      </c>
      <c r="AR60" s="325">
        <v>39.4</v>
      </c>
    </row>
    <row r="61" spans="1:44" x14ac:dyDescent="0.15">
      <c r="A61" s="247"/>
      <c r="AK61" s="303" t="s">
        <v>527</v>
      </c>
      <c r="AL61" s="326"/>
      <c r="AM61" s="312">
        <v>1515335</v>
      </c>
      <c r="AN61" s="313">
        <v>237505</v>
      </c>
      <c r="AO61" s="314">
        <v>-1.5</v>
      </c>
      <c r="AP61" s="315">
        <v>204202</v>
      </c>
      <c r="AQ61" s="327">
        <v>3.6</v>
      </c>
      <c r="AR61" s="317">
        <v>-5.0999999999999996</v>
      </c>
    </row>
    <row r="62" spans="1:44" x14ac:dyDescent="0.15">
      <c r="A62" s="247"/>
      <c r="AK62" s="318"/>
      <c r="AL62" s="319" t="s">
        <v>522</v>
      </c>
      <c r="AM62" s="320">
        <v>950328</v>
      </c>
      <c r="AN62" s="321">
        <v>149153</v>
      </c>
      <c r="AO62" s="322">
        <v>9.8000000000000007</v>
      </c>
      <c r="AP62" s="323">
        <v>107007</v>
      </c>
      <c r="AQ62" s="324">
        <v>6.2</v>
      </c>
      <c r="AR62" s="325">
        <v>3.6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osSBOhiVtNfSHaZOfiL3YkMkmPTxXfJTfakiPkomHNf1KqZ3q/zjHTAUfMQk8qNAyln4hxed+/0DWUPls78I2w==" saltValue="gDcw1gRbPNbTc0OeDBg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3eMMuApfzvRgJQwtynB8HOIoELQK+zVZPYfSt64bI/OxGuWpxNdRZVR0WatPWBlbtz0gvk1pTDHpcQQdgLyNZQ==" saltValue="Ga4RspuRChUVpfMl3hfs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QHtxDquhfR5y57iNQZQHLJNGoME+a6kPKR10xQKIH3lQ3eadQUq6CqE7hQ+6qpyPw/XkR3KCX4VDsYpwNFp6GA==" saltValue="xV8HTQTM629utn2nZZIUN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30.04</v>
      </c>
      <c r="G47" s="12">
        <v>32.07</v>
      </c>
      <c r="H47" s="12">
        <v>36.54</v>
      </c>
      <c r="I47" s="12">
        <v>35.68</v>
      </c>
      <c r="J47" s="13">
        <v>33.200000000000003</v>
      </c>
    </row>
    <row r="48" spans="2:10" ht="57.75" customHeight="1" x14ac:dyDescent="0.15">
      <c r="B48" s="14"/>
      <c r="C48" s="1128" t="s">
        <v>4</v>
      </c>
      <c r="D48" s="1128"/>
      <c r="E48" s="1129"/>
      <c r="F48" s="15">
        <v>1.68</v>
      </c>
      <c r="G48" s="16">
        <v>2.44</v>
      </c>
      <c r="H48" s="16">
        <v>2.0099999999999998</v>
      </c>
      <c r="I48" s="16">
        <v>2.17</v>
      </c>
      <c r="J48" s="17">
        <v>2.48</v>
      </c>
    </row>
    <row r="49" spans="2:10" ht="57.75" customHeight="1" thickBot="1" x14ac:dyDescent="0.2">
      <c r="B49" s="18"/>
      <c r="C49" s="1130" t="s">
        <v>5</v>
      </c>
      <c r="D49" s="1130"/>
      <c r="E49" s="1131"/>
      <c r="F49" s="19" t="s">
        <v>534</v>
      </c>
      <c r="G49" s="20">
        <v>3.82</v>
      </c>
      <c r="H49" s="20">
        <v>2.92</v>
      </c>
      <c r="I49" s="20" t="s">
        <v>535</v>
      </c>
      <c r="J49" s="21" t="s">
        <v>536</v>
      </c>
    </row>
    <row r="50" spans="2:10" x14ac:dyDescent="0.15"/>
  </sheetData>
  <sheetProtection algorithmName="SHA-512" hashValue="LRDF8Ki8Aka58NaZ6+nkah5lxdYfjXLbX2TXev6FteqddD8JpnGq+giX2l32Wyi96OyLn7qOnLYCWU4VIvS9SA==" saltValue="Ye6yBtka06jRbyaMZXJH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三上＿紀実</cp:lastModifiedBy>
  <cp:lastPrinted>2026-03-11T00:30:15Z</cp:lastPrinted>
  <dcterms:created xsi:type="dcterms:W3CDTF">2026-02-23T04:19:29Z</dcterms:created>
  <dcterms:modified xsi:type="dcterms:W3CDTF">2026-03-16T06:59:16Z</dcterms:modified>
  <cp:category/>
</cp:coreProperties>
</file>